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Kalai-Web Projects\DICGC\English\pdf\AnnualReports\"/>
    </mc:Choice>
  </mc:AlternateContent>
  <bookViews>
    <workbookView xWindow="0" yWindow="0" windowWidth="20490" windowHeight="7755"/>
  </bookViews>
  <sheets>
    <sheet name="Table 8" sheetId="4" r:id="rId1"/>
  </sheets>
  <definedNames>
    <definedName name="_xlnm._FilterDatabase" localSheetId="0" hidden="1">'Table 8'!$E$162:$G$452</definedName>
    <definedName name="_xlnm.Print_Area" localSheetId="0">'Table 8'!$B$2:$I$452</definedName>
    <definedName name="_xlnm.Print_Titles" localSheetId="0">'Table 8'!$4:$5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61" i="4" l="1"/>
  <c r="H160" i="4"/>
  <c r="G160" i="4"/>
  <c r="I164" i="4" l="1"/>
  <c r="I165" i="4"/>
  <c r="I166" i="4"/>
  <c r="I167" i="4"/>
  <c r="I168" i="4"/>
  <c r="I169" i="4"/>
  <c r="I170" i="4"/>
  <c r="I171" i="4"/>
  <c r="I172" i="4"/>
  <c r="I173" i="4"/>
  <c r="I174" i="4"/>
  <c r="I175" i="4"/>
  <c r="I176" i="4"/>
  <c r="I177" i="4"/>
  <c r="I178" i="4"/>
  <c r="I179" i="4"/>
  <c r="I180" i="4"/>
  <c r="I181" i="4"/>
  <c r="I182" i="4"/>
  <c r="I183" i="4"/>
  <c r="I184" i="4"/>
  <c r="I185" i="4"/>
  <c r="I186" i="4"/>
  <c r="I187" i="4"/>
  <c r="I188" i="4"/>
  <c r="I189" i="4"/>
  <c r="I190" i="4"/>
  <c r="I191" i="4"/>
  <c r="I192" i="4"/>
  <c r="I193" i="4"/>
  <c r="I194" i="4"/>
  <c r="I195" i="4"/>
  <c r="I196" i="4"/>
  <c r="I197" i="4"/>
  <c r="I198" i="4"/>
  <c r="I199" i="4"/>
  <c r="I200" i="4"/>
  <c r="I201" i="4"/>
  <c r="I202" i="4"/>
  <c r="I203" i="4"/>
  <c r="I204" i="4"/>
  <c r="I205" i="4"/>
  <c r="I206" i="4"/>
  <c r="I207" i="4"/>
  <c r="I208" i="4"/>
  <c r="I209" i="4"/>
  <c r="I210" i="4"/>
  <c r="I211" i="4"/>
  <c r="I212" i="4"/>
  <c r="I213" i="4"/>
  <c r="I214" i="4"/>
  <c r="I215" i="4"/>
  <c r="I216" i="4"/>
  <c r="I217" i="4"/>
  <c r="I218" i="4"/>
  <c r="I219" i="4"/>
  <c r="I220" i="4"/>
  <c r="I221" i="4"/>
  <c r="I222" i="4"/>
  <c r="I223" i="4"/>
  <c r="I224" i="4"/>
  <c r="I225" i="4"/>
  <c r="I226" i="4"/>
  <c r="I227" i="4"/>
  <c r="I228" i="4"/>
  <c r="I229" i="4"/>
  <c r="I230" i="4"/>
  <c r="I231" i="4"/>
  <c r="I232" i="4"/>
  <c r="I233" i="4"/>
  <c r="I234" i="4"/>
  <c r="I235" i="4"/>
  <c r="I236" i="4"/>
  <c r="I237" i="4"/>
  <c r="I238" i="4"/>
  <c r="I239" i="4"/>
  <c r="I240" i="4"/>
  <c r="I241" i="4"/>
  <c r="I242" i="4"/>
  <c r="I243" i="4"/>
  <c r="I244" i="4"/>
  <c r="I245" i="4"/>
  <c r="I246" i="4"/>
  <c r="I247" i="4"/>
  <c r="I248" i="4"/>
  <c r="I249" i="4"/>
  <c r="I250" i="4"/>
  <c r="I251" i="4"/>
  <c r="I252" i="4"/>
  <c r="I253" i="4"/>
  <c r="I254" i="4"/>
  <c r="I255" i="4"/>
  <c r="I256" i="4"/>
  <c r="I257" i="4"/>
  <c r="I258" i="4"/>
  <c r="I259" i="4"/>
  <c r="I260" i="4"/>
  <c r="I261" i="4"/>
  <c r="I262" i="4"/>
  <c r="I263" i="4"/>
  <c r="I264" i="4"/>
  <c r="I265" i="4"/>
  <c r="I266" i="4"/>
  <c r="I267" i="4"/>
  <c r="I268" i="4"/>
  <c r="I269" i="4"/>
  <c r="I270" i="4"/>
  <c r="I271" i="4"/>
  <c r="I272" i="4"/>
  <c r="I273" i="4"/>
  <c r="I274" i="4"/>
  <c r="I275" i="4"/>
  <c r="I276" i="4"/>
  <c r="I277" i="4"/>
  <c r="I278" i="4"/>
  <c r="I279" i="4"/>
  <c r="I280" i="4"/>
  <c r="I281" i="4"/>
  <c r="I282" i="4"/>
  <c r="I283" i="4"/>
  <c r="I284" i="4"/>
  <c r="I285" i="4"/>
  <c r="I286" i="4"/>
  <c r="I287" i="4"/>
  <c r="I288" i="4"/>
  <c r="I289" i="4"/>
  <c r="I290" i="4"/>
  <c r="I291" i="4"/>
  <c r="I292" i="4"/>
  <c r="I293" i="4"/>
  <c r="I294" i="4"/>
  <c r="I295" i="4"/>
  <c r="I296" i="4"/>
  <c r="I297" i="4"/>
  <c r="I298" i="4"/>
  <c r="I299" i="4"/>
  <c r="I300" i="4"/>
  <c r="I301" i="4"/>
  <c r="I302" i="4"/>
  <c r="I303" i="4"/>
  <c r="I304" i="4"/>
  <c r="I305" i="4"/>
  <c r="I306" i="4"/>
  <c r="I307" i="4"/>
  <c r="I308" i="4"/>
  <c r="I309" i="4"/>
  <c r="I310" i="4"/>
  <c r="I311" i="4"/>
  <c r="I312" i="4"/>
  <c r="I313" i="4"/>
  <c r="I314" i="4"/>
  <c r="I315" i="4"/>
  <c r="I316" i="4"/>
  <c r="I317" i="4"/>
  <c r="I318" i="4"/>
  <c r="I319" i="4"/>
  <c r="I320" i="4"/>
  <c r="I321" i="4"/>
  <c r="I322" i="4"/>
  <c r="I323" i="4"/>
  <c r="I324" i="4"/>
  <c r="I325" i="4"/>
  <c r="I326" i="4"/>
  <c r="I327" i="4"/>
  <c r="I328" i="4"/>
  <c r="I329" i="4"/>
  <c r="I330" i="4"/>
  <c r="I331" i="4"/>
  <c r="I332" i="4"/>
  <c r="I333" i="4"/>
  <c r="I334" i="4"/>
  <c r="I335" i="4"/>
  <c r="I336" i="4"/>
  <c r="I337" i="4"/>
  <c r="I338" i="4"/>
  <c r="I339" i="4"/>
  <c r="I340" i="4"/>
  <c r="I341" i="4"/>
  <c r="I342" i="4"/>
  <c r="I343" i="4"/>
  <c r="I344" i="4"/>
  <c r="I345" i="4"/>
  <c r="I346" i="4"/>
  <c r="I347" i="4"/>
  <c r="I348" i="4"/>
  <c r="I349" i="4"/>
  <c r="I350" i="4"/>
  <c r="I351" i="4"/>
  <c r="I352" i="4"/>
  <c r="I353" i="4"/>
  <c r="I354" i="4"/>
  <c r="I355" i="4"/>
  <c r="I356" i="4"/>
  <c r="I357" i="4"/>
  <c r="I358" i="4"/>
  <c r="I359" i="4"/>
  <c r="I360" i="4"/>
  <c r="I361" i="4"/>
  <c r="I362" i="4"/>
  <c r="I363" i="4"/>
  <c r="I364" i="4"/>
  <c r="I365" i="4"/>
  <c r="I366" i="4"/>
  <c r="I367" i="4"/>
  <c r="I368" i="4"/>
  <c r="I369" i="4"/>
  <c r="I370" i="4"/>
  <c r="I371" i="4"/>
  <c r="I372" i="4"/>
  <c r="I373" i="4"/>
  <c r="I374" i="4"/>
  <c r="I375" i="4"/>
  <c r="I376" i="4"/>
  <c r="I377" i="4"/>
  <c r="I378" i="4"/>
  <c r="I379" i="4"/>
  <c r="I380" i="4"/>
  <c r="I381" i="4"/>
  <c r="I382" i="4"/>
  <c r="I383" i="4"/>
  <c r="I384" i="4"/>
  <c r="I385" i="4"/>
  <c r="I386" i="4"/>
  <c r="I387" i="4"/>
  <c r="I388" i="4"/>
  <c r="I389" i="4"/>
  <c r="I390" i="4"/>
  <c r="I391" i="4"/>
  <c r="I392" i="4"/>
  <c r="I393" i="4"/>
  <c r="I394" i="4"/>
  <c r="I395" i="4"/>
  <c r="I396" i="4"/>
  <c r="I397" i="4"/>
  <c r="I398" i="4"/>
  <c r="I399" i="4"/>
  <c r="I400" i="4"/>
  <c r="I401" i="4"/>
  <c r="I402" i="4"/>
  <c r="I403" i="4"/>
  <c r="I404" i="4"/>
  <c r="I405" i="4"/>
  <c r="I406" i="4"/>
  <c r="I407" i="4"/>
  <c r="I408" i="4"/>
  <c r="I409" i="4"/>
  <c r="I410" i="4"/>
  <c r="I411" i="4"/>
  <c r="I412" i="4"/>
  <c r="I413" i="4"/>
  <c r="I414" i="4"/>
  <c r="I415" i="4"/>
  <c r="I416" i="4"/>
  <c r="I417" i="4"/>
  <c r="I418" i="4"/>
  <c r="I419" i="4"/>
  <c r="I420" i="4"/>
  <c r="I421" i="4"/>
  <c r="I422" i="4"/>
  <c r="I423" i="4"/>
  <c r="I424" i="4"/>
  <c r="I425" i="4"/>
  <c r="I426" i="4"/>
  <c r="I427" i="4"/>
  <c r="I428" i="4"/>
  <c r="I429" i="4"/>
  <c r="I430" i="4"/>
  <c r="I431" i="4"/>
  <c r="I432" i="4"/>
  <c r="I433" i="4"/>
  <c r="I434" i="4"/>
  <c r="I435" i="4"/>
  <c r="I436" i="4"/>
  <c r="G437" i="4" l="1"/>
  <c r="H437" i="4" l="1"/>
  <c r="I160" i="4"/>
  <c r="H439" i="4"/>
  <c r="H136" i="4"/>
  <c r="G136" i="4"/>
  <c r="G438" i="4" s="1"/>
  <c r="H438" i="4" l="1"/>
  <c r="I135" i="4"/>
  <c r="I134" i="4"/>
  <c r="I133" i="4"/>
  <c r="I132" i="4"/>
  <c r="I131" i="4"/>
  <c r="I130" i="4"/>
  <c r="I129" i="4"/>
  <c r="I128" i="4"/>
  <c r="I127" i="4"/>
  <c r="I126" i="4"/>
  <c r="I125" i="4"/>
  <c r="I124" i="4"/>
  <c r="I123" i="4"/>
  <c r="I122" i="4"/>
  <c r="I121" i="4"/>
  <c r="I120" i="4"/>
  <c r="I119" i="4"/>
  <c r="I118" i="4"/>
  <c r="I117" i="4"/>
  <c r="I116" i="4"/>
  <c r="I115" i="4"/>
  <c r="I114" i="4"/>
  <c r="I113" i="4"/>
  <c r="I112" i="4"/>
  <c r="I111" i="4"/>
  <c r="I110" i="4"/>
  <c r="I109" i="4"/>
  <c r="I108" i="4"/>
  <c r="I107" i="4"/>
  <c r="I106" i="4"/>
  <c r="I105" i="4"/>
  <c r="I104" i="4"/>
  <c r="I103" i="4"/>
  <c r="I102" i="4"/>
  <c r="I101" i="4"/>
  <c r="I100" i="4"/>
  <c r="I99" i="4"/>
  <c r="I98" i="4"/>
  <c r="I97" i="4"/>
  <c r="I96" i="4"/>
  <c r="I95" i="4"/>
  <c r="I94" i="4"/>
  <c r="I93" i="4"/>
  <c r="I92" i="4"/>
  <c r="I91" i="4"/>
  <c r="I90" i="4"/>
  <c r="I89" i="4"/>
  <c r="I88" i="4"/>
  <c r="I87" i="4"/>
  <c r="I86" i="4"/>
  <c r="I85" i="4"/>
  <c r="I82" i="4"/>
  <c r="I81" i="4"/>
  <c r="I80" i="4"/>
  <c r="I79" i="4"/>
  <c r="I78" i="4"/>
  <c r="I77" i="4"/>
  <c r="I76" i="4"/>
  <c r="I75" i="4"/>
  <c r="I74" i="4"/>
  <c r="I73" i="4"/>
  <c r="I72" i="4"/>
  <c r="I71" i="4"/>
  <c r="I70" i="4"/>
  <c r="I69" i="4"/>
  <c r="I68" i="4"/>
  <c r="I67" i="4"/>
  <c r="I66" i="4"/>
  <c r="I63" i="4"/>
  <c r="I163" i="4"/>
  <c r="I437" i="4" l="1"/>
  <c r="I84" i="4"/>
  <c r="I83" i="4"/>
  <c r="I65" i="4"/>
  <c r="I64" i="4"/>
  <c r="I62" i="4"/>
  <c r="I61" i="4"/>
  <c r="I60" i="4"/>
  <c r="I59" i="4"/>
  <c r="I58" i="4"/>
  <c r="I16" i="4"/>
  <c r="I15" i="4"/>
  <c r="I14" i="4"/>
  <c r="I13" i="4"/>
  <c r="I9" i="4"/>
  <c r="I10" i="4"/>
  <c r="I11" i="4"/>
  <c r="I12" i="4"/>
  <c r="I8" i="4"/>
  <c r="I136" i="4" l="1"/>
  <c r="I438" i="4" s="1"/>
  <c r="I17" i="4"/>
  <c r="H55" i="4"/>
  <c r="H441" i="4" s="1"/>
  <c r="I53" i="4"/>
  <c r="H53" i="4"/>
  <c r="G53" i="4"/>
  <c r="H17" i="4"/>
  <c r="G17" i="4"/>
  <c r="G54" i="4" l="1"/>
  <c r="G440" i="4" s="1"/>
  <c r="H54" i="4"/>
  <c r="H440" i="4" s="1"/>
  <c r="I54" i="4"/>
  <c r="I440" i="4" s="1"/>
</calcChain>
</file>

<file path=xl/sharedStrings.xml><?xml version="1.0" encoding="utf-8"?>
<sst xmlns="http://schemas.openxmlformats.org/spreadsheetml/2006/main" count="429" uniqueCount="429">
  <si>
    <t xml:space="preserve">Name of the Bank </t>
  </si>
  <si>
    <t>(Amount in ₹ thousand)</t>
  </si>
  <si>
    <t>I</t>
  </si>
  <si>
    <t>COMMERCIAL BANKS </t>
  </si>
  <si>
    <t>i) Full repayment received (A)</t>
  </si>
  <si>
    <t>Bank of China, Kolkata (1963)</t>
  </si>
  <si>
    <t>Cochin Nayar Bank Ltd., Trichur (1964)*</t>
  </si>
  <si>
    <t>Latin Christian Bank Ltd., Ernakulam (1964)*</t>
  </si>
  <si>
    <t>Shree Jadeya Shankarling Bank Ltd., Bijapur (1965)*</t>
  </si>
  <si>
    <t>Bank of Behar Ltd., Patna (1970)*</t>
  </si>
  <si>
    <t>Miraj State Bank Ltd., Miraj (1987)*</t>
  </si>
  <si>
    <t>Bank of Karad Ltd., Mumbai (1992)</t>
  </si>
  <si>
    <t>ii) Repayment received in part and balance due written off (B)</t>
  </si>
  <si>
    <t>Unity Bank Ltd., Chennai (1963)*</t>
  </si>
  <si>
    <t>Bank of Algapuri Ltd., Algapuri (1963)*</t>
  </si>
  <si>
    <t>Unnao Commercial Bank Ltd., Unnao (1964)*</t>
  </si>
  <si>
    <t>Metropolitan Co-op. Bank Ltd., Kolkata (1964)*</t>
  </si>
  <si>
    <t>Southern Bank Ltd., Kolkata (1964)*</t>
  </si>
  <si>
    <t>Habib Bank Ltd., Mumbai (1966)*</t>
  </si>
  <si>
    <t>National Bank of Pakistan, Kolkata (1966)*</t>
  </si>
  <si>
    <t>Chawla Bank Ltd., Dehradun (1969)*</t>
  </si>
  <si>
    <t>Lakshmi Commercial Bank Ltd., Banglore (1985)*</t>
  </si>
  <si>
    <t>Parur Central Bank Ltd., North Parur, Maharashtra (1990)*</t>
  </si>
  <si>
    <t>United Industrial Bank Ltd., Kolkata (1990)*</t>
  </si>
  <si>
    <t>Traders Bank Ltd., Delhi (1990)*</t>
  </si>
  <si>
    <t>Purbanchal Bank Ltd., Guwahati (1990)*</t>
  </si>
  <si>
    <t>iii) Part repayment received ( C )</t>
  </si>
  <si>
    <t>National Bank of Lahore Ltd., Delhi (1970)*</t>
  </si>
  <si>
    <t>Bank of Cochin Ltd., Cochin (1986)*</t>
  </si>
  <si>
    <t>Hindustan Commercial Bank Ltd., Delhi (1988)*</t>
  </si>
  <si>
    <t>Bank of Thanjavur Ltd., Thanjavur, T.N. (1990)*</t>
  </si>
  <si>
    <t>Bank of Tamilnad Ltd., Tirunelveli, T.N. (1990)*</t>
  </si>
  <si>
    <t>Sikkim Bank Ltd., Gangtok (2000)*</t>
  </si>
  <si>
    <t>Benares State Bank Ltd., U.P (2002)*</t>
  </si>
  <si>
    <t>TOTAL (A+B+C)</t>
  </si>
  <si>
    <t>II</t>
  </si>
  <si>
    <t>CO-OPERATIVE BANKS</t>
  </si>
  <si>
    <t>i) Full repayment received (D)</t>
  </si>
  <si>
    <t>Bombay Commercial Co-op. Bank Ltd., Mumbai (1976)</t>
  </si>
  <si>
    <t>Malvan Co-op. Bank Ltd., Malvan (1977)</t>
  </si>
  <si>
    <t>Bombay Peoples Co-op. Bank Ltd., Mumbai (1978)</t>
  </si>
  <si>
    <t>Ramdurg Urban Co-op. Credit Bank Ltd., Ramdurg (1981)</t>
  </si>
  <si>
    <t>Dadhich Sahakari Bank Ltd., Mumbai (1984)</t>
  </si>
  <si>
    <t>Metropolitan Co-op. Bank Ltd., Mumbai (1992)</t>
  </si>
  <si>
    <t>Hindupur Co-operative Town Bank Ltd., A.P.  (1996)</t>
  </si>
  <si>
    <t>Sholapur Merchants Co-op. Bank Ltd., Maharashtra (2005)</t>
  </si>
  <si>
    <t>Vasundhara Co-op. Urban Bank Ltd.,A.P.  (2005)</t>
  </si>
  <si>
    <t>ii) Repayment received in part and balance due written off (E)</t>
  </si>
  <si>
    <t>Ghatkopar Janata Co-op. Bank Ltd., Mumbai (1977)</t>
  </si>
  <si>
    <t>Aarey Milk Colony Co-op. Bank Ltd, Mumbai (1978)</t>
  </si>
  <si>
    <t>Bhadravati  Town  Co-operative Bank Ltd., Bhadravati (1994)</t>
  </si>
  <si>
    <t>Armoor Co-op. Bank Ltd., A.P. (2003)</t>
  </si>
  <si>
    <t>The Neelagiri Co-op. Urban Bank Ltd., A.P. (2005)</t>
  </si>
  <si>
    <t>iii) Part repayment received (F)</t>
  </si>
  <si>
    <t>Vishwakarma Co-operative Bank Ltd., Mumbai, Maharashtra (1979)*</t>
  </si>
  <si>
    <t>Prabhadevi Janata Sahakari Bank Ltd., Mumbai,  Maharashtra (1979)*</t>
  </si>
  <si>
    <t>Vysya Co-operative Bank Ltd., Bangalore, Karnataka (1982)*</t>
  </si>
  <si>
    <t>Kollur Parvati Co-op. Bank Ltd., Kollur,  A.P. (1985)</t>
  </si>
  <si>
    <t>Adarsh Co-operative Bank Ltd., Mysore,  Karnataka (1985)</t>
  </si>
  <si>
    <t>Gadag Urban Co-op. Bank Ltd., Karnataka (1986)</t>
  </si>
  <si>
    <t>Manihal Urban Co-operative Bank Ltd., Karnataka (1987)</t>
  </si>
  <si>
    <t>Hind Urban Co-operative Bank Ltd.,Lucknow,  U.P. (1988)</t>
  </si>
  <si>
    <t>Yellamanchilli Co-operative Urban Bank Ltd., A.P. (1990)</t>
  </si>
  <si>
    <t>Vasavi Co-operative Urban Bank Ltd., Gurzala, A.P. (1991)</t>
  </si>
  <si>
    <t>Kundara Co-operative Bank Ltd., Kerala (1991)</t>
  </si>
  <si>
    <t>Manoli Shri Panchligeshwar  Co-operative Urban Bank Ltd., Karnataka (1991)</t>
  </si>
  <si>
    <t>Sardar Nagarik Sahakari Bank Ltd.,Baroda, Gujarat (1991)</t>
  </si>
  <si>
    <t>Belgaum Muslim Co-op.  Bank Ltd., Karnataka (1992)*</t>
  </si>
  <si>
    <t>Bhiloda Nagarik Sahakari Bank Ltd., Gujarat (1994)</t>
  </si>
  <si>
    <t>Citizens Urban Co-operative Bank Ltd., Indore, M.P (1994)</t>
  </si>
  <si>
    <t>Chetana Co-operative Bank Ltd., Mumbai,  Maharashtra (1995)</t>
  </si>
  <si>
    <t>Bijapur Dist. Industrial Co-op Bank Ltd., Hubli, Karnataka (1996)</t>
  </si>
  <si>
    <t>Swastik Janata Co-op. Bank Ltd., Mumbai, Maharashtra (1998)</t>
  </si>
  <si>
    <t>Dharwad Industrial Co-op. Bank Ltd., Hubli, Karnataka (1998)^</t>
  </si>
  <si>
    <t>Dadar Janata Sahakari Bank Ltd., Mumbai, Maharashtra (1999)</t>
  </si>
  <si>
    <t>Vinkar Sahakari Bank Ltd., Mumbai, Maharashtra (1999)</t>
  </si>
  <si>
    <t xml:space="preserve">Trimoorti Sahakari Bank Ltd.,Pune, Maharashtra (1999) </t>
  </si>
  <si>
    <t>Ravikiran Urban Co-op. Bank Ltd., Mumbai, Maharashtra (2000)</t>
  </si>
  <si>
    <t>Gudur Co-op. Urban Bank Ltd., A.P. (2000)</t>
  </si>
  <si>
    <t>Anakapalle Co-operative Urban Bank Ltd., A.P. (2000)</t>
  </si>
  <si>
    <t>Indira Sahakari Bank Ltd., Mumbai, Maharashtra (2000)</t>
  </si>
  <si>
    <t>Siddharth Sahakari Bank Ltd., Jalgaon, Maharashtra (2000)</t>
  </si>
  <si>
    <t>The Sami Taluka Nagrik Sah. Bank Ltd., Gujarat (2000)</t>
  </si>
  <si>
    <t>Nagrik Sahakari Bank Ltd. Sagar., M.P. (2001)</t>
  </si>
  <si>
    <t>Indira Sahakari Bank Ltd., Aurangabad, Maharashtra (2001)</t>
  </si>
  <si>
    <t>Nagrik Co-op. Commercial Bank Maryadit,Bilaspur, M.P. (2001)</t>
  </si>
  <si>
    <t>Parishad Co-op. Bank Ltd., New Delhi (2001)</t>
  </si>
  <si>
    <t>Sahyog Co-operative Bank Ltd., Ahmedabad, Gujarat (2002)</t>
  </si>
  <si>
    <t>Jabalpur Nagrik Sahakari Bank Ltd., (Dergd), M.P. (2002)</t>
  </si>
  <si>
    <t>Shree Laxmi Co-op. Bank Ltd., Ahmedabad, Gujarat (2002)</t>
  </si>
  <si>
    <t>Maratha Market Peoples  Co-op. Bank Ltd., Mumbai, Maharashtra (2002)</t>
  </si>
  <si>
    <t>Sri. Lakshmi Mahila Co-op. Urban Bank, ( Dergd), A.P. (2002)</t>
  </si>
  <si>
    <t>Friends  Co-operative Bank Ltd., Mumbai, Maharashtra (2002)</t>
  </si>
  <si>
    <t>Bhagyanagar Co-operative Urban Bank Ltd. Drgd, A.P. (2002)</t>
  </si>
  <si>
    <t>Aska Co-operative Urban Bank Ltd., (Dergd), Orissa (2002)</t>
  </si>
  <si>
    <t>The Veraval Ratnakar Co-op. Bank Ltd., (Degrd), Gujarat (2002)</t>
  </si>
  <si>
    <t>Sravya Co op. Bank Ltd., A.P. (2002)</t>
  </si>
  <si>
    <t>Majoor Sahakari Bank Ltd., Ahmedabad, Gujarat (2002)</t>
  </si>
  <si>
    <t>Meera Bhainder Co-op. Bank Ltd, (Dergd), Maharashtra (2003)</t>
  </si>
  <si>
    <t>Shree Labh Co-op. Bank Ltd., Mumbai, Maharashtra (2003)</t>
  </si>
  <si>
    <t>Khed Urban Co-operative Bank Ltd., Maharashtra (2003)</t>
  </si>
  <si>
    <t>Janta Sahakari Bank Maryadit.,Dewas, M.P. (2003)</t>
  </si>
  <si>
    <t>Nizamabad Co-operative Town Bank Ltd., A.P. (2003)</t>
  </si>
  <si>
    <t>The Megacity Co-op. Urban Bank Ltd., A.P. (2003)</t>
  </si>
  <si>
    <t>Kurnool Urban Co-operative Credit Bank Ltd., A.P. (2003)</t>
  </si>
  <si>
    <t>Yamuna Nagar Urban Co-op. Bank Ltd., Hariyana (2003)</t>
  </si>
  <si>
    <t>Praja Co-op. Urban Bank Ltd., A.P. (2003)</t>
  </si>
  <si>
    <t>Charminar Co-op. Urban Bank Ltd., A.P. (2003)#</t>
  </si>
  <si>
    <t>Rajampet Co-operative Town Bank Ltd., A.P. (2003)</t>
  </si>
  <si>
    <t>Shri Bhagyalaxmi Co-operative Bank Ltd., Gujarat (2003)</t>
  </si>
  <si>
    <t>Aryan Co-op Urban Bank Ltd., A.P. (2003)</t>
  </si>
  <si>
    <t>The First City Co-op. Urban Bank Ltd., A.P. (2003)</t>
  </si>
  <si>
    <t>Kalwa Belapur Sahakari Bank Ltd., Maharashtra (2003)</t>
  </si>
  <si>
    <t>Ahmedabad Mahila Nagrik Sah. Bank Ltd., Gujarat (2003)</t>
  </si>
  <si>
    <t>Theni Co-operative Urban Bank Ltd., Tamil Nadu (2003)</t>
  </si>
  <si>
    <t>The Mandsaur Commercial Co-op. Bank Ltd., M.P. (2003)</t>
  </si>
  <si>
    <t>Mother Theresa Hyderabad Co-op. Urban Bank., A.P. (2003)</t>
  </si>
  <si>
    <t>Dhana Co op Urban Bank Ltd., A.P. (2003)</t>
  </si>
  <si>
    <t>Ahmedabad Urban Co-op. Bank Ltd., Gujarat (2003)</t>
  </si>
  <si>
    <t>The Star Co-op. Urban Bank Ltd., A.P. (2003)</t>
  </si>
  <si>
    <t>Manikanta Co-op. Urban Bank Ltd., A.P. (2003)</t>
  </si>
  <si>
    <t>Bhavnagar Welfare Co-operative Bank Ltd., Gujarat (2003)</t>
  </si>
  <si>
    <t>Navodaya Sahakari Bank Ltd., Karnataka (2003)</t>
  </si>
  <si>
    <t>Pithapuram Co-operative Urban Bank Ltd., A.P. (2003)</t>
  </si>
  <si>
    <t>Shree Adinath Sahakari Bank Ltd., Maharashtra (2003)</t>
  </si>
  <si>
    <t>Santram Co-operative Bank Ltd., Gujarat (2003)</t>
  </si>
  <si>
    <t>Palana Sahakari Bank Ltd., Gujarat (2003)</t>
  </si>
  <si>
    <t>Nayaka Mercantile Co-op Bank Ltd., Gujarat (2004)</t>
  </si>
  <si>
    <t xml:space="preserve">General Co-operative Bank Ltd., Gujarat (2004) </t>
  </si>
  <si>
    <t>Western Co-operative Bank Ltd., Mumbai, Maharashtra (2004)</t>
  </si>
  <si>
    <t xml:space="preserve">Charotar Nagarik Sahakari Bank Ltd., Gujarat (2004) </t>
  </si>
  <si>
    <t>Visnagar Nagarik Sahakari Bank Ltd.,Gujarat (2004)</t>
  </si>
  <si>
    <t>Narasaraopet Co-op. Urban Bank Ltd., A.P. (2004)</t>
  </si>
  <si>
    <t>Bhanjanagar Co-operative Urban Bank Ltd., Orissa (2004)</t>
  </si>
  <si>
    <t>The Sai Co-op. Urban Bank Ltd., A.P. (2004)</t>
  </si>
  <si>
    <t>The Kalyan Co-op Bank Ltd., A.P. (2005)</t>
  </si>
  <si>
    <t>Trinity Co-op. Urban Bank Ltd., A.P. (2005)</t>
  </si>
  <si>
    <t>Gulbarga Urban Co-operative Bank Ltd., Karnataka (2005)</t>
  </si>
  <si>
    <t>Vijaya Co-op Urban Bank Ltd., A.P. (2005)</t>
  </si>
  <si>
    <t>Shri Satya Sai Co-op. Bank Ltd., A.P. (2005)</t>
  </si>
  <si>
    <t>Sri Ganganagar Urban Co-op. Bank Ltd., Rajasthan (2005)^</t>
  </si>
  <si>
    <t>Sitara Co-op Urban Bank Ltd., Hyderabad, A.P. (2005)</t>
  </si>
  <si>
    <t>Mahalaxmi Co-op Urban Bank Ltd., Hyderabad, A.P. (2005)</t>
  </si>
  <si>
    <t>Maa Sharda Mahila Nagri Sahakari Bank Ltd., Akola, Maharashtra (2005)</t>
  </si>
  <si>
    <t>Partur People's Co-operative Bank Ltd., Maharashtra (2005)</t>
  </si>
  <si>
    <t xml:space="preserve">Sholapur District Industrial Co-op. Bank, Maharashtra (2005) </t>
  </si>
  <si>
    <t>Baroda People's Co-operative Bank Ltd., Gujarat (2005)</t>
  </si>
  <si>
    <t>The Co-operative Bank of Umreth Ltd., Gujarat (2005)</t>
  </si>
  <si>
    <t>Shree Patni Co-operative Bank Ltd., Gujarat (2005)</t>
  </si>
  <si>
    <t>Classic Co-operative Bank Ltd., Gujarat (2005)</t>
  </si>
  <si>
    <t xml:space="preserve">Sabarmati Co-operative Bank Ltd., Gujarat (2005) </t>
  </si>
  <si>
    <t>Matar Nagrik Sahakari Bank Ltd., Gujarat (2005)</t>
  </si>
  <si>
    <t>Diamond Jubilee Co-op. Bank Ltd., Surat, Gujarat (2005)^</t>
  </si>
  <si>
    <t xml:space="preserve">Petlad Commercial Co-op. Bank Ltd., Gujarat (2005) </t>
  </si>
  <si>
    <t xml:space="preserve">Nadiad Mercantile Co-operative Bank Ltd., Gujarat (2005) </t>
  </si>
  <si>
    <t xml:space="preserve">Shree Vikas Co-operative Bank Ltd., Gujarat (2005) </t>
  </si>
  <si>
    <t>Textile Processors Co-op. Bank Ltd., Gujarat (2005)</t>
  </si>
  <si>
    <t>Pragati Co-operative Bank Ltd., Gujarat (2005)</t>
  </si>
  <si>
    <t>Ujvar Co-op Bank Ltd., Gujarat (2005)</t>
  </si>
  <si>
    <t>Sunav Nagrik Sahakari Bank Ltd., Gujarat (2005)</t>
  </si>
  <si>
    <t xml:space="preserve">Citizen Co-operative Bank Ltd., Damoh, M.P. (2005) </t>
  </si>
  <si>
    <t>Darbhanga Central Co-operative Bank Ltd., Bihar (2005)</t>
  </si>
  <si>
    <t>Bellampalli Co-op. Urban Bank Ltd., A.P. (2005)</t>
  </si>
  <si>
    <t>Shri Vitthal Co-operative Bank Ltd., Gujarat (2005)</t>
  </si>
  <si>
    <t xml:space="preserve">Suryapur Co-op. Bank Ltd., Gujarat (2005) </t>
  </si>
  <si>
    <t>Shri Sarvodaya Co-operative Bank Ltd., Gujarat (2005)</t>
  </si>
  <si>
    <t>Petlad Nagrik Sahakari Bank Ltd., Gujarat (2005)</t>
  </si>
  <si>
    <t xml:space="preserve"> Aurangabad Peoples  Co-op. Bank Ltd., Maharashtra (2005)</t>
  </si>
  <si>
    <t>Urban Co-operative Bank Ltd. Tehri.,  Uttaranchal (2005)</t>
  </si>
  <si>
    <t>Shreenathji Co-operative Bank Ltd., Gujarat (2005)</t>
  </si>
  <si>
    <t>The Century Co-op. Bank Ltd., Surat, Gujarat (2006)</t>
  </si>
  <si>
    <t>Jilla Sahakari Kendriya Bank Ltd., Raigarh, Chhattisgarh (2006)</t>
  </si>
  <si>
    <t>Madhepura Supaul Central Co-op. Bank Ltd., Bihar (2006)</t>
  </si>
  <si>
    <t xml:space="preserve">Navsari Peoples  Co-op. Bank Ltd., Gujarat (2006) </t>
  </si>
  <si>
    <t xml:space="preserve">Sheth Bhagwandas B. Shroff Bulsar Peoples Co-op. Bank Ltd., Valsad, Gujarat (2006) </t>
  </si>
  <si>
    <t>Maharashtra Brahman Sahakari Bank Ltd., M.P. (2006)</t>
  </si>
  <si>
    <t>Mitra Mandal Sahakari Bank Ltd., Indore, M.P. (2006)</t>
  </si>
  <si>
    <t>Chhapra District  Central Co-op. Bank Ltd., Bihar (2006)</t>
  </si>
  <si>
    <t>Shri Vitrag Co-op. Bank Ltd., Surat, Gujarat (2006)</t>
  </si>
  <si>
    <t xml:space="preserve">Shri Swaminarayan Co-op. Bank Ltd., Vadodara, Gujarat (2006) </t>
  </si>
  <si>
    <t>Janta Co-operative Bank Ltd., Nadiad, Gujarat (2006)</t>
  </si>
  <si>
    <t>Natpur Co-operative Bank Ltd., Nadiad, Gujarat (2006)</t>
  </si>
  <si>
    <t>Metro Co-operative Bank Ltd, Surat, Gujarat (2006)</t>
  </si>
  <si>
    <t>The Royale Co-op. Bank Ltd., Surat,Gujarat (2006)</t>
  </si>
  <si>
    <t>Jai Hind Co-operative Bank Ltd., Mumbai, Maharashtra (2006)</t>
  </si>
  <si>
    <t>Madurai Urban Co-operative Bank Ltd., Tamil Nadu (2006)^</t>
  </si>
  <si>
    <t>Karnataka Contractors Sah. Bank Niyamith, Bangalore, Karnataka (2006)</t>
  </si>
  <si>
    <t xml:space="preserve">Anand Peoples  Co-operative Bank Ltd., Gujarat (2006) </t>
  </si>
  <si>
    <t>Kotagiri Co-operative Urban Bank Ltd.,Tamil Nadu (2006)</t>
  </si>
  <si>
    <t>The Relief Mercantile Co-operative Bank Ltd., Ahmedabad, Gujarat (2006)</t>
  </si>
  <si>
    <t>Baroda Mercantile Co-operative Bank Ltd., Gujarat (2006)</t>
  </si>
  <si>
    <t xml:space="preserve">Dabhoi Nagrik Sahakari Bank Ltd., Gujarat (2006) </t>
  </si>
  <si>
    <t>Dhansura Peoples Co-operative Bank Ltd., Gujarat (2006)</t>
  </si>
  <si>
    <t>Samasta Nagar Co-operative Bank Ltd., Maharashtra (2006)</t>
  </si>
  <si>
    <t>Prudential Co-operative Bank Ltd., Secunderabad, A.P. (2007)</t>
  </si>
  <si>
    <t>Nagrik Sahakari Bank Maryadit, Ratlam, M.P. (2007)</t>
  </si>
  <si>
    <t xml:space="preserve">Shriram Sahakari Bank Ltd., Nashik, Maharashtra (2007) </t>
  </si>
  <si>
    <t>Parbhani Peoples  Co-operative Bank Ltd., Maharashtra (2007)</t>
  </si>
  <si>
    <t>Purna Nagri Sahakari Bank Maryadit, Maharashtra (2007)</t>
  </si>
  <si>
    <t>Yeshwant Sahakari Bank Ltd., Mumbai, Maharashtra (2007)</t>
  </si>
  <si>
    <t>The Kanyaka Parameswari Mutually Aided CUBL, Kukatpally, A.P. (2007)</t>
  </si>
  <si>
    <t>Mahila Nagrik Sahakari Bank Ltd., Khargone, M.P. (2007)</t>
  </si>
  <si>
    <t>Karamsad Urban Co-operative Bank Ltd., Anand, Gujarat (2007)</t>
  </si>
  <si>
    <t>Lord Balaji Co-op. Bank Ltd., Sangli, Maharashtra (2007)</t>
  </si>
  <si>
    <t>Vasundharam Mahila Co-op. Bank Ltd., Warangal, A.P. (2007)</t>
  </si>
  <si>
    <t>Begusaray Urban Development Co-op Bank Ltd., Bihar (2007)</t>
  </si>
  <si>
    <t>Datia Nagrik Sahakari Bank., M.P. (2007)</t>
  </si>
  <si>
    <t>Adarsh Mahila Co-operative Bank Ltd., Mehsana, Gujarat (2007)</t>
  </si>
  <si>
    <t>Umreth Peoples Co-operative Urban Bank Ltd., Gujarat (2007)</t>
  </si>
  <si>
    <t>Sarvodaya Nagrik Sah. Bank Ltd., Visnagar, Gujarat (2007)</t>
  </si>
  <si>
    <t>Shree Co-op. Bank Ltd., Indore, M.P. (2007)</t>
  </si>
  <si>
    <t>The Vikas Co-operative Bank Ltd., Ahmedabad, Gujarat (2007)</t>
  </si>
  <si>
    <t>Shree Jamnagar Nagrik Sahakari Bank Ltd., Gujarat (2007)</t>
  </si>
  <si>
    <t>Anand Urban Co-operative Bank Ltd., Gujarat (2008)</t>
  </si>
  <si>
    <t>Rajkot Mahila Nagrik Sahakari Bank Ltd., Gujarat (2008)</t>
  </si>
  <si>
    <t>Sevalal Urban Co-op. Bank Ltd., Mandrup, Maharashtra (2008)</t>
  </si>
  <si>
    <t>Nagaon Urban Co-op. Bank Ltd., Assam (2008)</t>
  </si>
  <si>
    <t>Sarvodaya Mahila Co-op. Bank Ltd.,Burhanpur, M.P. (2008)</t>
  </si>
  <si>
    <t>Chetak Urban Co-op Bank Ltd., Parbhani, Maharashtra (2008)^</t>
  </si>
  <si>
    <t>Indian Co-op. Development Bank Ltd., Meerut, U.P. (2008)</t>
  </si>
  <si>
    <t>Talod Janata Sahakari Bank Ltd., Gujarat (2008)</t>
  </si>
  <si>
    <t>Challakere Urban Co-op Bank Ltd., Karnataka (2008)</t>
  </si>
  <si>
    <t>Dakor Mahila Nagarik Sahakari Bank Ltd., Gujarat (2008)</t>
  </si>
  <si>
    <t>Zila Sahakari Bank Ltd., Gonda, U.P. (2008)</t>
  </si>
  <si>
    <t xml:space="preserve">Maratha Co-operative Bank Ltd., Hubli, Karnataka (2008) </t>
  </si>
  <si>
    <t>Shree Janta Sahkari Bank Ltd, Radhanpur, Gujarat (2008)</t>
  </si>
  <si>
    <t>Parivartan Co-op. Bank Ltd., Mumbai, Maharashtra (2008)</t>
  </si>
  <si>
    <t xml:space="preserve">Indira Priyadarshini Mahila Nagarik Bank Ltd., Raipur, Chhattisgarh (2008) </t>
  </si>
  <si>
    <t>Ichalkaranji Jivheshwar Sah. Bank Ltd., Maharashtra (2008)</t>
  </si>
  <si>
    <t xml:space="preserve">Bharuch Nagrik Sahakari Bank Ltd., Gujarat (2008) </t>
  </si>
  <si>
    <t>Ravi Co-operative Bank Ltd., Kolhapur, Maharashtra (2008)</t>
  </si>
  <si>
    <t>Shri Balasaheb Satbhai Merchants Co-op. Bank Ltd., Kopergaon, Maharashtra (2008)</t>
  </si>
  <si>
    <t>Jai Lakshmi Co-operative Bank Ltd., Delhi (2008)^</t>
  </si>
  <si>
    <t>Harugeri Urban Co-op. Bank Ltd., Karnataka (2009)</t>
  </si>
  <si>
    <t>Varada Co-op. Bank Ltd., Haveri, Karjagi, Karnataka (2009)</t>
  </si>
  <si>
    <t>Urban Co-operative Bank Ltd., Siddapur, Karnataka (2009)</t>
  </si>
  <si>
    <t>Shri B. J. Khatal Janata Shahakari Bank ltd., Maharashtra (2009)</t>
  </si>
  <si>
    <t>Shree Kalmeshwar Urban Co-op. Bank Ltd., Hole- Alur, Karnataka (2009)</t>
  </si>
  <si>
    <t>Priyadarshini Mahila Nagrik Sahakari Bank Ltd., Latur,Maharashtra (2009)</t>
  </si>
  <si>
    <t>Sree Swamy Gnanananda Yogeeswara Mahila Co-op. Bank Ltd., Puttur, A.P. (2009)</t>
  </si>
  <si>
    <t>Urban Co-operative Bank Ltd., Allahabad, U.P. (2009)</t>
  </si>
  <si>
    <t>Firozabad Urban Co-op. Bank Ltd., U.P. (2009)</t>
  </si>
  <si>
    <t>Siddapur Commercial Co-op. Bank Ltd., Gujarat (2009)</t>
  </si>
  <si>
    <t>Nutan Sahakari Bank Ltd., Baroda, Gujarat (2009)</t>
  </si>
  <si>
    <t xml:space="preserve">Bhavnagar Mercantile Co-op. Bank Ltd., Gujarat (2009) </t>
  </si>
  <si>
    <t>Sant Janabai Nagri Sahakari Bank Ltd., Gangakhed, Maharashtra (2009)</t>
  </si>
  <si>
    <t>Shree Vardhman Co-op. Bank Ltd., Bhavnagar, Gujarat (2009)</t>
  </si>
  <si>
    <t>Achelpur Urban Co-op Bank Ltd., Maharashtra (2009)</t>
  </si>
  <si>
    <t xml:space="preserve">Ankleshwar Nagrik Sahakari Bank Ltd., Gujarat (2009) </t>
  </si>
  <si>
    <t>Ajit Sahakari Bank Ltd., Pune, Maharashtra (2009)</t>
  </si>
  <si>
    <t>Shree Siddhi Venkatesh Sahkari Bank Ltd., Maharashtra (2009)^</t>
  </si>
  <si>
    <t>Hirekerur Urban Co-operative Bank Ltd., Karnataka (2009)</t>
  </si>
  <si>
    <t>Chalisgaon People Co-operative Bank Ltd., Jalgaon, Maharashtra (2009)</t>
  </si>
  <si>
    <t>Deendayal Nagrik Sahakari Bank ltd., Kandwa, M.P (2009)</t>
  </si>
  <si>
    <t xml:space="preserve">The Haliyal Urban Co-op Bank Ltd., Karnataka (2009) </t>
  </si>
  <si>
    <t>Miraj Urban Co-operative Bank Ltd., Maharashtra (2009)</t>
  </si>
  <si>
    <t>Faizpur Janata Sahakari Bank Ltd., Maharashtra (2009)</t>
  </si>
  <si>
    <t>Daltonganj Central Co-op. Bank Ltd., Jharkhand (2010)</t>
  </si>
  <si>
    <t xml:space="preserve">Indira Sahakari Bank Ltd., Dhule, Maharashtra (2010) </t>
  </si>
  <si>
    <t>The Akot Urban Co-operative Bank Ltd., Maharashtra (2010)</t>
  </si>
  <si>
    <t>Anubhav Co-op. Bank Ltd., Basavakalyan, Karnataka (2010)</t>
  </si>
  <si>
    <t>Prantij Nagrik Sahakari Bank Ltd., Gujarat, (2010)</t>
  </si>
  <si>
    <t xml:space="preserve">Surendranagar Peoples Co-op. Bank Ltd., Gujarat, (2010) </t>
  </si>
  <si>
    <t>Bellatti Urban Co-op. Credit Bank Ltd., Karnataka, (2010)</t>
  </si>
  <si>
    <t>Shri Parola Urban Co-operative Bank Ltd., Maharashtra, (2010)</t>
  </si>
  <si>
    <t xml:space="preserve">Sadhana Co-op. Bank Ltd., Maharashtra, (2010) </t>
  </si>
  <si>
    <t>Primary Teachers  Co-op Credit Bank Ltd., Karnataka, (2010)</t>
  </si>
  <si>
    <t>Shri Kamdar Sahakari Bank Ltd., Bhavnagar, Gujarat, (2010)</t>
  </si>
  <si>
    <t>Citizen Co-operative Bank Ltd., Burhanpur, M.P, (2010)</t>
  </si>
  <si>
    <t>Yeshwant Sahakari Bank Ltd., Miraj, Maharashtra, (2010)</t>
  </si>
  <si>
    <t>Urban Industrial Co-operative Bank Ltd., Assam, (2010)</t>
  </si>
  <si>
    <t>Ahmedabad Peoples Co-op. Bank Ltd., Gujarat, (2010)</t>
  </si>
  <si>
    <t>Surat Mahila Nagrik Sahakari Bank Ltd., Gujarat, (2010)</t>
  </si>
  <si>
    <t>Katkol Co-operative Bank Ltd., Karnataka, (2010)</t>
  </si>
  <si>
    <t>Shri Sinnar Vyapari Sahakari Bank Ltd., Maharashtra, (2010)</t>
  </si>
  <si>
    <t xml:space="preserve">Nagpur Mahila Nagari Sahakari Bank Ltd., Maharashtra, (2010) </t>
  </si>
  <si>
    <t>Rajlaxmi Nagari Sahakari Bank Ltd., Maharashtra, (2010)</t>
  </si>
  <si>
    <t xml:space="preserve">Bahadarpur Urban Co-operative Bank Ltd., Gujarat, (2010) </t>
  </si>
  <si>
    <t>Sri Sampige Siddeswara Urban Co-op Bank, Karnataka, (2010)</t>
  </si>
  <si>
    <t>Vizianagaram Co-operative Urban Bank Ltd, A.P. (2010)</t>
  </si>
  <si>
    <t>Oudh Sahakari Bank Ltd., U.P, (2010)</t>
  </si>
  <si>
    <t>Annasaheb Patil Urban Co-op. Bank Ltd., Maharashtra, (2010)</t>
  </si>
  <si>
    <t xml:space="preserve">Kupwad Urban Cooperative Bank Ltd., Maharashtra, (2010) </t>
  </si>
  <si>
    <t xml:space="preserve">Rahuri Peoples  Co-operative Bank Ltd., Maharashtra, (2010) </t>
  </si>
  <si>
    <t>Raibag Urban Co-operative Bank Ltd., Karnataka, (2010)</t>
  </si>
  <si>
    <t>Champavati Urban Co-op Bank Ltd., Maharashtra, (2011)</t>
  </si>
  <si>
    <t xml:space="preserve">Shri Mahesh Sahakari Bank Mydt., Maharashtra, (2011) </t>
  </si>
  <si>
    <t>Sri Chamaraja Co-operative Bank Ltd., Karnataka, (2011)</t>
  </si>
  <si>
    <t xml:space="preserve">Anyonya Co-op Bank Ltd., Gujarat, (2011) </t>
  </si>
  <si>
    <t xml:space="preserve">Cambay Hindu Mercantile Co-op Bank Ltd., Gujarat, (2011) </t>
  </si>
  <si>
    <t xml:space="preserve">Rabkavi Urban Co-op. Bank Ltd., Karnataka (2011) </t>
  </si>
  <si>
    <t>Sri Mouneshwara Co-op. Bank Ltd., Karnataka (2011)</t>
  </si>
  <si>
    <t>The Parmatma Ek Sewak Nagarik Sahakari Bank Ltd., Maharashtra (2011)</t>
  </si>
  <si>
    <t>Samata Sahakari Bank Ltd., Maharashtra  (2011)</t>
  </si>
  <si>
    <t>Hina Shahin Nagrik Sahakari Bank Ltd., Maharashtra (2011)</t>
  </si>
  <si>
    <t>Shri Laxmi Sahakari Bank Ltd., Maharashtra (2011)</t>
  </si>
  <si>
    <t>Dadasaheb Dr. N M Kabre Nagarik Sahakari Bank Ltd., Maharashtra (2011)</t>
  </si>
  <si>
    <t>Vidarbha Urban Co-op. Bank Ltd., Maharashtra (2011)</t>
  </si>
  <si>
    <t>Ichalkaranji Urban Co-op. Bank Ltd., Maharashtra (2011)</t>
  </si>
  <si>
    <t>Asansol Peoples Co-op. Bank Ltd., West Bengal  (2011)</t>
  </si>
  <si>
    <t>Shri Jyotiba sahakari Bank Ltd., Maharashtra  (2012)</t>
  </si>
  <si>
    <t>Chopda Urban Co-op. Bank Ltd., Maharashtra (2012)</t>
  </si>
  <si>
    <t>The Sidhpur Nagrik Sahakari Bank Ltd., Gujarat  (2012)</t>
  </si>
  <si>
    <t>Shri Balaji Co-op. Bank Ltd.,Maharashtra (2012)^</t>
  </si>
  <si>
    <t>Siddhartha Sahakari Bank Ltd.,Pune, Maharashtra (2012)</t>
  </si>
  <si>
    <t>Boriavi Peoples Co-op. Bank Ltd., Gujarat  (2012)</t>
  </si>
  <si>
    <t>Memon Co-op. Bank Ltd.,Maharashtra (2012)*</t>
  </si>
  <si>
    <t>National Co-op. Bank Ltd., Andhra Pradesh (2012)</t>
  </si>
  <si>
    <t>Bhandari Co-op. Bank Ltd., Maharashtra (2012)</t>
  </si>
  <si>
    <t>Bharat Urban Co-op. Bank Ltd.,Maharashtra (2012)</t>
  </si>
  <si>
    <t>Indira Shramik Mahila Sahakari Bank Ltd., Maharashtra (2012)</t>
  </si>
  <si>
    <t>Shree Bhadran Mercantile Bank Ltd.,Gujarat (2012)</t>
  </si>
  <si>
    <t>Dhenkanal Urban Co-op. Bank Ltd.,Odisha  (2012)</t>
  </si>
  <si>
    <t>Bhimashankar Nagari sahakari Bank Ltd., Maharashtra (2012)</t>
  </si>
  <si>
    <t>Bhusawal Peoples Co-op. Bank Ltd.,Maharashtra (2012)</t>
  </si>
  <si>
    <t>Sholapur Nagarik  Audyogik Sahakari Bank Ltd., Maharashtra (2012)</t>
  </si>
  <si>
    <t>Vaso Co-op. Bank Ltd.,Gujarat  (2012)*</t>
  </si>
  <si>
    <t>Krishna Valley Co-op. Bank Ltd., Maharashtra  (2013)</t>
  </si>
  <si>
    <t>Vasavi Co-operative Urban Bank Ltd., Telengana (2015)</t>
  </si>
  <si>
    <t>Vaishali Urban Co-operative Bank , Rajasthan (2015)</t>
  </si>
  <si>
    <t>Shri Shivaji Sahakari Bank Ltd., Maharashtra (2016)</t>
  </si>
  <si>
    <t>Baranagar Co-op Bank Ltd., Kolkata,W.B. (2016)</t>
  </si>
  <si>
    <t>Tandur Mahila Co-op Urban Bank Ltd., Telangana A.P (2016)</t>
  </si>
  <si>
    <t>The Merchants Co-op Bank Ltd., Dhule, Maharashtra (MH121) (2016)</t>
  </si>
  <si>
    <t>Dhanashri Mahila Sahakari Bank Ltd., Maharashtra (2017)</t>
  </si>
  <si>
    <t>Rajiv Gandhi Sahakari Bank Ltd., Maharashtra (2017)</t>
  </si>
  <si>
    <t>Vitthal Nagari Sahakari Bank Ltd. Latur, Maharshtra (2017)</t>
  </si>
  <si>
    <t>Mahatma Phule Urban Co-op Bank Ltd., Maharshtra (2017)</t>
  </si>
  <si>
    <t>Kasundia Co-op Bank Ltd., West Bengal (2017)</t>
  </si>
  <si>
    <t>Lamka Urban Co-op Bank Ltd.,  Manipur (2017)</t>
  </si>
  <si>
    <t>Chatrapur Co-op Urban Bank Ltd., Odisha (2017)</t>
  </si>
  <si>
    <t>Golaghat Urban Co-op Urban Bank Ltd., Assam (2017)</t>
  </si>
  <si>
    <t>Jamkhed Merchants CBL, Maharshtra (2020)</t>
  </si>
  <si>
    <t>Mirzapur UCBL. Mirzapur, Uttar Pradesh (2018)&amp;</t>
  </si>
  <si>
    <t>The Urban CBL, Bhubaneshwar, Odisha (2018) &amp;</t>
  </si>
  <si>
    <t>Pioneer Urban CBL,  Lucknow, Uttar Pradesh (2019)</t>
  </si>
  <si>
    <t>Mercantile UCBL Meerut, UP (2019)</t>
  </si>
  <si>
    <t>Alwar UCBL, Rajasthan (2020)</t>
  </si>
  <si>
    <t>Mahamedha UCBL, Uttar Pradesh (2020)</t>
  </si>
  <si>
    <t>C K P Cooperative Bank Ltd, Maharashtra (2020)</t>
  </si>
  <si>
    <t>Navodaya UCBL, Nagpur (2020)</t>
  </si>
  <si>
    <t>Shree Sai UCBL, Mukhed (2020)</t>
  </si>
  <si>
    <t>Bhilwara Mahila Urban Co-operative Bank Ltd,  Rajasthan (2020)</t>
  </si>
  <si>
    <t>Mapusa UCBL, Goa (2021)</t>
  </si>
  <si>
    <t>TOTAL 'F'</t>
  </si>
  <si>
    <t>TOTAL (D+E+F)</t>
  </si>
  <si>
    <t># Scheme of Reconstruction.</t>
  </si>
  <si>
    <t>@ Claim settled on liquidation of the bank.</t>
  </si>
  <si>
    <t>&amp; Claims settled under Liquid fund adjustment.</t>
  </si>
  <si>
    <t>^  Claims  Settled under other mechanisms.</t>
  </si>
  <si>
    <t>1. The year in which original claims were settled are given in brackets.</t>
  </si>
  <si>
    <t>3. Repayments received are inclusive of Liquid Fund Adjusted at the time of sanction and approval of claims</t>
  </si>
  <si>
    <t>4. Number of depositors is given for claims settled from 2008 onwards.</t>
  </si>
  <si>
    <t>5. Accuracy of number of depositors ensured up to hundredth place.</t>
  </si>
  <si>
    <t>Balance 
(Col 4 - Col 5)</t>
  </si>
  <si>
    <t>Ratnagiri Urban Co-op. Bank Ltd., Ratnagiri, Maharashtra (1978)*</t>
  </si>
  <si>
    <t>Kalavihar Co-operative Bank Ltd., Mumbai, Maharashtra (1979)*</t>
  </si>
  <si>
    <t>Peoples Co-operative Bank Ltd., Ichalkaranji, Maharashtra (1996)</t>
  </si>
  <si>
    <t>Kolhapur Zilha Janata Sahakari Bank Ltd., Mumbai, Maharashtra (1998)</t>
  </si>
  <si>
    <t>Awami Mercantile Co-operative Bank Ltd., Mumbai, Maharashtra (2000)</t>
  </si>
  <si>
    <t>Nandgaon Merchants Co-operative Bank Ltd., Maharashtra (2000)</t>
  </si>
  <si>
    <t>Ahilyadevi Mahila Nagrik Sahakari, Kalamnuri, Maharashtra (2001)</t>
  </si>
  <si>
    <t>Ichalkaranji Kamgar Nagarik Sahakari Bank Ltd., Maharashtra (2001)</t>
  </si>
  <si>
    <t>Madhavpura Mercantile Co-op. Bank Ltd., Ahmedabad, Gujarat (2001,2013@)#)</t>
  </si>
  <si>
    <t>Krushi Co-operative Urban Bank Ltd., Secunderabad, A.P. (2001)</t>
  </si>
  <si>
    <t>Shree Veraval Vibhagiya Nagrik Sah. Bank(Dergd), Gujarat (2002)</t>
  </si>
  <si>
    <t>Pratibha Mahila Sahakari Bank Ltd., Jalgaon, Maharashtra (2004)</t>
  </si>
  <si>
    <t>Sanskardhani Mahila Nagrik Sahakari Bank Ltd., Jabalpur, M.P. (2005)</t>
  </si>
  <si>
    <t>Cauvery Urban Co-operative Bank., Bangalore, Karnataka (2006)</t>
  </si>
  <si>
    <t>Lok Vikas Urban Co-operative Bank Ltd., Jaipur, Rajasthan (2007)</t>
  </si>
  <si>
    <t>Sind Mercantile Co-operative Bank Ltd., Ahmedabad, Gujarat (2007)</t>
  </si>
  <si>
    <t>Bharat Mercantile Co-op. Urban Bank Ltd., Hyderabad, A.P. (2007)</t>
  </si>
  <si>
    <t>Onake Obavva Mahila Co-op. Bank Ltd., Chitradurga, Karnataka (2007)</t>
  </si>
  <si>
    <t>Basavakalyan Pattana Sahakari Bank Ltd., Basaganj, Karnataka (2008)</t>
  </si>
  <si>
    <t>Kittur Rani Channamma Mahila Pattana Sah. Bank Ltd., Hubli, Karnataka (2008)</t>
  </si>
  <si>
    <t>Shri S. K. Patil Co-op. Bank Ltd., Kurundwad, Maharashtra (2009)</t>
  </si>
  <si>
    <t>Dnyanopasak Urban Co-op Bank Ltd., Parbhani, Maharashtra (2009)</t>
  </si>
  <si>
    <t>Shri P. K. Anna Patil Janata Sah. Bank Ltd., Nandurbar, Maharashtra (2009)</t>
  </si>
  <si>
    <t>Suvarna Nagrik Sahakari Bank Ltd., Parbhani, Maharashtra (2009)</t>
  </si>
  <si>
    <t>Goregaon Co-operative Urban Bank Ltd.,Mumbai, Maharashtra (2010)</t>
  </si>
  <si>
    <t>Rajwade Mandal People's Co-op Bank Ltd., Maharashtra, (2011)</t>
  </si>
  <si>
    <t>Suvidha Mahila Nagrik Sahakari Bank Ltd., Madhya Pradesh (2011)</t>
  </si>
  <si>
    <t>Raichur Zilla Mahila Pattan Sahakari Bank Ltd., Karnataka (2012)</t>
  </si>
  <si>
    <t>Shri Swami Samarth Urban Co-op Bank Ltd., Maharashtra (2017)</t>
  </si>
  <si>
    <t>Repayments 
Received 
(Written off)</t>
  </si>
  <si>
    <t>No. of 
Depositors</t>
  </si>
  <si>
    <t>Claims 
Settled</t>
  </si>
  <si>
    <t>Sr. 
No.</t>
  </si>
  <si>
    <t xml:space="preserve">* Scheme of Amalgmation/Merger </t>
  </si>
  <si>
    <t>Latur Peoples  Co-operative Bank Ltd., ( Dergd), Maharashtra (2002)</t>
  </si>
  <si>
    <t xml:space="preserve">The Janata Commercial Co-op. Bank Ltd.,Ahmedabad, Gujarat (2003) </t>
  </si>
  <si>
    <t>The  Laxmeshwar Urban Co-op Credit Bank Ltd., Karnataka (2009)</t>
  </si>
  <si>
    <t xml:space="preserve">Rohe Ashtami Sahakari Urban Bank Ltd., Rohe, Maharashtra (2009) </t>
  </si>
  <si>
    <t xml:space="preserve">South Indian Co-operative Bank Ltd.,Mumbai, Maharashtra (2009)* </t>
  </si>
  <si>
    <t xml:space="preserve"> Vasantdada Shetkari Saha. Bank Ltd., Sangli, Maharashtra (2009) </t>
  </si>
  <si>
    <t xml:space="preserve">Yashwant Urban Co-op. Bank Ltd., Parbhani, Maharashtra (2010) </t>
  </si>
  <si>
    <t>The Chadchan Shree Sangameshwar Urban Co-op. Bank Ltd., Karnataka (2011)</t>
  </si>
  <si>
    <t>Kurduwadi Merchants  Urban Co-op. Bank Ltd., Maharashtra (1986)*</t>
  </si>
  <si>
    <t>GRAND TOTAL (A+B+C+D+E+F)</t>
  </si>
  <si>
    <t>Note:</t>
  </si>
  <si>
    <t xml:space="preserve">   TOTAL 'A'</t>
  </si>
  <si>
    <t xml:space="preserve">    TOTAL 'B'</t>
  </si>
  <si>
    <t xml:space="preserve">   TOTAL 'C'</t>
  </si>
  <si>
    <t xml:space="preserve">   TOTAL 'D'</t>
  </si>
  <si>
    <t xml:space="preserve">  TOTAL 'E'</t>
  </si>
  <si>
    <t>Abhinav Sahakari Bank Ltd., Maharashtra (2013)</t>
  </si>
  <si>
    <t>Agrasen Co-op. Bank Ltd., Maharashtra (2013)*</t>
  </si>
  <si>
    <t>Swami Samarth Sahakari Bank Ltd., Maharashtra (2014)</t>
  </si>
  <si>
    <t>Arjun Urban Co-op.Bank Ltd., Maharashtra (2014)</t>
  </si>
  <si>
    <t>Vishwakarma Nagari Sahakari Bank Mydt., Maharashtra (2014)</t>
  </si>
  <si>
    <t>Veershaiva Co-op. Bank Ltd., Maharashtra (2014)</t>
  </si>
  <si>
    <t>The Konkan Prant Sahakari Bank Ltd., Maharashtra (2015)&amp;</t>
  </si>
  <si>
    <t>Shree Siddivinayak Nagari Sahakari Bank Ltd., Maharashtra (2014)</t>
  </si>
  <si>
    <t>Silchar Urban Co-operative Bank Ltd., Assam (2014)</t>
  </si>
  <si>
    <t>Gujarat Industrial Co-operative Bank Ltd., Gujarat (2014)</t>
  </si>
  <si>
    <t>The Srikakulam Cooperative Urban Bank Ltd., Andhra Pradesh (2014)</t>
  </si>
  <si>
    <t>Municipal Co-operative Bank Ltd., Ahmedabad, Gujarat (2015)&amp;</t>
  </si>
  <si>
    <t>United Commercial Co-op Bank Ltd, Kanpur, UP (2019)</t>
  </si>
  <si>
    <t>Karad Janata Sahakari Bank Ltd., Maharashtra (2021)</t>
  </si>
  <si>
    <t>Shivam Sahakari Bank Ltd., Maharashtra (2021)</t>
  </si>
  <si>
    <t>Shivajirao Bhosale SBL, Maharashtra (2021)</t>
  </si>
  <si>
    <t>Karnala NSBL, Maharashtra (2022)</t>
  </si>
  <si>
    <t>PMC CBL, Maharashtra (2022) *</t>
  </si>
  <si>
    <t>Madgaum UCBL, Goa (2022)</t>
  </si>
  <si>
    <t>Sholapur Zilla Mahila Sahakari Bank Ltd,
Maharashtra (2000)</t>
  </si>
  <si>
    <t>Raghuvanshi Co-operative Bank Ltd., Mumbai, Maharashtra (2005)</t>
  </si>
  <si>
    <t>APPENDIX TABLE 8: INSURANCE CLAIMS SETTLED AND REPAYMENT RECEIVED - ALL BANKS LIQUIDATED/AMALGMATED/RECONSTRUCTED 
UPTO MARCH 31, 2024</t>
  </si>
  <si>
    <t xml:space="preserve">2. Figures in brackets under repayment column indicate amount written off up to March 31, 2024. </t>
  </si>
  <si>
    <t>Main Claim Settled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</si>
</sst>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 * #,##0_ ;_ * \-#,##0_ ;_ * &quot;-&quot;_ ;_ @_ "/>
    <numFmt numFmtId="43" formatCode="_ * #,##0.00_ ;_ * \-#,##0.00_ ;_ * &quot;-&quot;??_ ;_ @_ "/>
    <numFmt numFmtId="164" formatCode="_(* #,##0.00_);_(* \(#,##0.00\);_(* &quot;-&quot;??_);_(@_)"/>
    <numFmt numFmtId="165" formatCode="_(* #,##0_);_(* \(#,##0\);_(* &quot;-&quot;??_);_(@_)"/>
    <numFmt numFmtId="166" formatCode="\(0\)"/>
    <numFmt numFmtId="167" formatCode="_ * #,##0_ ;_ * \-#,##0_ ;_ * &quot;-&quot;??_ ;_ @_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43" fontId="2" fillId="0" borderId="0" xfId="1" applyFont="1" applyFill="1" applyBorder="1" applyAlignment="1">
      <alignment vertical="top" wrapText="1"/>
    </xf>
    <xf numFmtId="37" fontId="2" fillId="0" borderId="0" xfId="1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37" fontId="3" fillId="0" borderId="1" xfId="1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right" vertical="top" wrapText="1"/>
    </xf>
    <xf numFmtId="43" fontId="3" fillId="0" borderId="1" xfId="1" applyFont="1" applyFill="1" applyBorder="1" applyAlignment="1">
      <alignment horizontal="center" vertical="top" wrapText="1"/>
    </xf>
    <xf numFmtId="166" fontId="4" fillId="0" borderId="1" xfId="0" applyNumberFormat="1" applyFont="1" applyFill="1" applyBorder="1" applyAlignment="1">
      <alignment horizontal="center" vertical="top" wrapText="1"/>
    </xf>
    <xf numFmtId="166" fontId="4" fillId="0" borderId="1" xfId="1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43" fontId="4" fillId="0" borderId="1" xfId="1" applyFont="1" applyFill="1" applyBorder="1" applyAlignment="1">
      <alignment horizontal="right" vertical="top" wrapText="1"/>
    </xf>
    <xf numFmtId="164" fontId="4" fillId="0" borderId="1" xfId="1" applyNumberFormat="1" applyFont="1" applyFill="1" applyBorder="1" applyAlignment="1">
      <alignment horizontal="right" vertical="top" wrapText="1"/>
    </xf>
    <xf numFmtId="164" fontId="4" fillId="0" borderId="1" xfId="2" applyNumberFormat="1" applyFont="1" applyFill="1" applyBorder="1" applyAlignment="1">
      <alignment horizontal="right" vertical="top" wrapText="1"/>
    </xf>
    <xf numFmtId="164" fontId="3" fillId="0" borderId="1" xfId="1" applyNumberFormat="1" applyFont="1" applyFill="1" applyBorder="1" applyAlignment="1">
      <alignment horizontal="right" vertical="top" wrapText="1"/>
    </xf>
    <xf numFmtId="164" fontId="3" fillId="0" borderId="1" xfId="2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horizontal="left" vertical="top" wrapText="1" shrinkToFit="1"/>
    </xf>
    <xf numFmtId="3" fontId="4" fillId="0" borderId="1" xfId="1" applyNumberFormat="1" applyFont="1" applyFill="1" applyBorder="1" applyAlignment="1">
      <alignment horizontal="right" vertical="top" wrapText="1"/>
    </xf>
    <xf numFmtId="14" fontId="4" fillId="0" borderId="1" xfId="0" applyNumberFormat="1" applyFont="1" applyFill="1" applyBorder="1" applyAlignment="1">
      <alignment horizontal="right" vertical="top" wrapText="1"/>
    </xf>
    <xf numFmtId="0" fontId="4" fillId="0" borderId="1" xfId="0" applyFont="1" applyFill="1" applyBorder="1" applyAlignment="1">
      <alignment vertical="top" wrapText="1"/>
    </xf>
    <xf numFmtId="41" fontId="4" fillId="0" borderId="1" xfId="2" applyNumberFormat="1" applyFont="1" applyFill="1" applyBorder="1" applyAlignment="1">
      <alignment horizontal="right" vertical="top" wrapText="1"/>
    </xf>
    <xf numFmtId="165" fontId="4" fillId="0" borderId="1" xfId="1" applyNumberFormat="1" applyFont="1" applyFill="1" applyBorder="1" applyAlignment="1">
      <alignment horizontal="right" vertical="top" wrapText="1"/>
    </xf>
    <xf numFmtId="167" fontId="4" fillId="0" borderId="1" xfId="1" applyNumberFormat="1" applyFont="1" applyFill="1" applyBorder="1" applyAlignment="1">
      <alignment vertical="top" wrapText="1"/>
    </xf>
    <xf numFmtId="43" fontId="4" fillId="0" borderId="1" xfId="1" applyFont="1" applyFill="1" applyBorder="1" applyAlignment="1">
      <alignment vertical="top" wrapText="1"/>
    </xf>
    <xf numFmtId="3" fontId="4" fillId="0" borderId="1" xfId="1" applyNumberFormat="1" applyFont="1" applyFill="1" applyBorder="1" applyAlignment="1">
      <alignment vertical="top" wrapText="1"/>
    </xf>
    <xf numFmtId="14" fontId="4" fillId="0" borderId="1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166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43" fontId="4" fillId="0" borderId="0" xfId="1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4" fillId="0" borderId="7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9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2:I452"/>
  <sheetViews>
    <sheetView tabSelected="1" view="pageBreakPreview" zoomScale="60" zoomScaleNormal="80" workbookViewId="0">
      <pane ySplit="4" topLeftCell="A241" activePane="bottomLeft" state="frozen"/>
      <selection activeCell="J16" sqref="J16"/>
      <selection pane="bottomLeft" activeCell="J16" sqref="J16"/>
    </sheetView>
  </sheetViews>
  <sheetFormatPr defaultColWidth="9.7109375" defaultRowHeight="14.25" x14ac:dyDescent="0.25"/>
  <cols>
    <col min="1" max="1" width="9.7109375" style="3"/>
    <col min="2" max="2" width="5" style="2" bestFit="1" customWidth="1"/>
    <col min="3" max="3" width="4.42578125" style="3" bestFit="1" customWidth="1"/>
    <col min="4" max="4" width="73.85546875" style="1" bestFit="1" customWidth="1"/>
    <col min="5" max="5" width="12.140625" style="4" bestFit="1" customWidth="1"/>
    <col min="6" max="6" width="13.85546875" style="4" bestFit="1" customWidth="1"/>
    <col min="7" max="7" width="18.85546875" style="4" bestFit="1" customWidth="1"/>
    <col min="8" max="8" width="18.140625" style="4" bestFit="1" customWidth="1"/>
    <col min="9" max="9" width="18.140625" style="5" bestFit="1" customWidth="1"/>
    <col min="10" max="16384" width="9.7109375" style="3"/>
  </cols>
  <sheetData>
    <row r="2" spans="2:9" ht="26.25" customHeight="1" x14ac:dyDescent="0.25">
      <c r="B2" s="29" t="s">
        <v>426</v>
      </c>
      <c r="C2" s="29"/>
      <c r="D2" s="29"/>
      <c r="E2" s="29"/>
      <c r="F2" s="29"/>
      <c r="G2" s="29"/>
      <c r="H2" s="29"/>
      <c r="I2" s="29"/>
    </row>
    <row r="3" spans="2:9" x14ac:dyDescent="0.25">
      <c r="B3" s="34" t="s">
        <v>1</v>
      </c>
      <c r="C3" s="34"/>
      <c r="D3" s="34"/>
      <c r="E3" s="34"/>
      <c r="F3" s="34"/>
      <c r="G3" s="34"/>
      <c r="H3" s="34"/>
      <c r="I3" s="34"/>
    </row>
    <row r="4" spans="2:9" s="2" customFormat="1" ht="36" x14ac:dyDescent="0.25">
      <c r="B4" s="6" t="s">
        <v>387</v>
      </c>
      <c r="C4" s="30" t="s">
        <v>0</v>
      </c>
      <c r="D4" s="30"/>
      <c r="E4" s="7" t="s">
        <v>385</v>
      </c>
      <c r="F4" s="8" t="s">
        <v>428</v>
      </c>
      <c r="G4" s="9" t="s">
        <v>386</v>
      </c>
      <c r="H4" s="9" t="s">
        <v>384</v>
      </c>
      <c r="I4" s="9" t="s">
        <v>354</v>
      </c>
    </row>
    <row r="5" spans="2:9" x14ac:dyDescent="0.25">
      <c r="B5" s="10">
        <v>1</v>
      </c>
      <c r="C5" s="31">
        <v>2</v>
      </c>
      <c r="D5" s="31"/>
      <c r="E5" s="11">
        <v>3</v>
      </c>
      <c r="F5" s="11"/>
      <c r="G5" s="11">
        <v>4</v>
      </c>
      <c r="H5" s="11">
        <v>5</v>
      </c>
      <c r="I5" s="11">
        <v>6</v>
      </c>
    </row>
    <row r="6" spans="2:9" x14ac:dyDescent="0.25">
      <c r="B6" s="35" t="s">
        <v>2</v>
      </c>
      <c r="C6" s="41" t="s">
        <v>3</v>
      </c>
      <c r="D6" s="42"/>
      <c r="E6" s="42"/>
      <c r="F6" s="42"/>
      <c r="G6" s="42"/>
      <c r="H6" s="42"/>
      <c r="I6" s="43"/>
    </row>
    <row r="7" spans="2:9" x14ac:dyDescent="0.25">
      <c r="B7" s="36"/>
      <c r="C7" s="44" t="s">
        <v>4</v>
      </c>
      <c r="D7" s="45"/>
      <c r="E7" s="45"/>
      <c r="F7" s="45"/>
      <c r="G7" s="45"/>
      <c r="H7" s="45"/>
      <c r="I7" s="46"/>
    </row>
    <row r="8" spans="2:9" x14ac:dyDescent="0.25">
      <c r="B8" s="36"/>
      <c r="C8" s="12">
        <v>1</v>
      </c>
      <c r="D8" s="13" t="s">
        <v>5</v>
      </c>
      <c r="E8" s="14"/>
      <c r="F8" s="14"/>
      <c r="G8" s="15">
        <v>925</v>
      </c>
      <c r="H8" s="15">
        <v>925</v>
      </c>
      <c r="I8" s="15">
        <f>G8-H8</f>
        <v>0</v>
      </c>
    </row>
    <row r="9" spans="2:9" x14ac:dyDescent="0.25">
      <c r="B9" s="36"/>
      <c r="C9" s="12">
        <v>2</v>
      </c>
      <c r="D9" s="13" t="s">
        <v>6</v>
      </c>
      <c r="E9" s="14"/>
      <c r="F9" s="14"/>
      <c r="G9" s="15">
        <v>704.06002999999998</v>
      </c>
      <c r="H9" s="15">
        <v>704.06002999999998</v>
      </c>
      <c r="I9" s="15">
        <f t="shared" ref="I9:I16" si="0">G9-H9</f>
        <v>0</v>
      </c>
    </row>
    <row r="10" spans="2:9" x14ac:dyDescent="0.25">
      <c r="B10" s="36"/>
      <c r="C10" s="12">
        <v>3</v>
      </c>
      <c r="D10" s="13" t="s">
        <v>7</v>
      </c>
      <c r="E10" s="14"/>
      <c r="F10" s="14"/>
      <c r="G10" s="15">
        <v>208.49564999999998</v>
      </c>
      <c r="H10" s="15">
        <v>208.49564999999998</v>
      </c>
      <c r="I10" s="15">
        <f t="shared" si="0"/>
        <v>0</v>
      </c>
    </row>
    <row r="11" spans="2:9" x14ac:dyDescent="0.25">
      <c r="B11" s="36"/>
      <c r="C11" s="12">
        <v>4</v>
      </c>
      <c r="D11" s="13" t="s">
        <v>8</v>
      </c>
      <c r="E11" s="14"/>
      <c r="F11" s="14"/>
      <c r="G11" s="15">
        <v>11.5055</v>
      </c>
      <c r="H11" s="15">
        <v>11.5055</v>
      </c>
      <c r="I11" s="15">
        <f t="shared" si="0"/>
        <v>0</v>
      </c>
    </row>
    <row r="12" spans="2:9" x14ac:dyDescent="0.25">
      <c r="B12" s="36"/>
      <c r="C12" s="12">
        <v>5</v>
      </c>
      <c r="D12" s="13" t="s">
        <v>9</v>
      </c>
      <c r="E12" s="14"/>
      <c r="F12" s="14"/>
      <c r="G12" s="15">
        <v>4631.6563699999997</v>
      </c>
      <c r="H12" s="15">
        <v>4631.6563699999997</v>
      </c>
      <c r="I12" s="15">
        <f t="shared" si="0"/>
        <v>0</v>
      </c>
    </row>
    <row r="13" spans="2:9" x14ac:dyDescent="0.25">
      <c r="B13" s="36"/>
      <c r="C13" s="12">
        <v>6</v>
      </c>
      <c r="D13" s="13" t="s">
        <v>27</v>
      </c>
      <c r="E13" s="14"/>
      <c r="F13" s="14"/>
      <c r="G13" s="15">
        <v>968.92078000000004</v>
      </c>
      <c r="H13" s="16">
        <v>968.92078000000004</v>
      </c>
      <c r="I13" s="15">
        <f t="shared" si="0"/>
        <v>0</v>
      </c>
    </row>
    <row r="14" spans="2:9" x14ac:dyDescent="0.25">
      <c r="B14" s="36"/>
      <c r="C14" s="12">
        <v>7</v>
      </c>
      <c r="D14" s="13" t="s">
        <v>28</v>
      </c>
      <c r="E14" s="14"/>
      <c r="F14" s="14"/>
      <c r="G14" s="15">
        <v>116278.08824</v>
      </c>
      <c r="H14" s="16">
        <v>116278.46444</v>
      </c>
      <c r="I14" s="15">
        <f t="shared" si="0"/>
        <v>-0.37619999999878928</v>
      </c>
    </row>
    <row r="15" spans="2:9" x14ac:dyDescent="0.25">
      <c r="B15" s="36"/>
      <c r="C15" s="12">
        <v>8</v>
      </c>
      <c r="D15" s="13" t="s">
        <v>10</v>
      </c>
      <c r="E15" s="14"/>
      <c r="F15" s="14"/>
      <c r="G15" s="15">
        <v>14659.077029999999</v>
      </c>
      <c r="H15" s="15">
        <v>14659.077029999999</v>
      </c>
      <c r="I15" s="15">
        <f t="shared" si="0"/>
        <v>0</v>
      </c>
    </row>
    <row r="16" spans="2:9" x14ac:dyDescent="0.25">
      <c r="B16" s="36"/>
      <c r="C16" s="12">
        <v>9</v>
      </c>
      <c r="D16" s="13" t="s">
        <v>11</v>
      </c>
      <c r="E16" s="14"/>
      <c r="F16" s="14"/>
      <c r="G16" s="15">
        <v>370000</v>
      </c>
      <c r="H16" s="15">
        <v>370000</v>
      </c>
      <c r="I16" s="15">
        <f t="shared" si="0"/>
        <v>0</v>
      </c>
    </row>
    <row r="17" spans="2:9" x14ac:dyDescent="0.25">
      <c r="B17" s="36"/>
      <c r="C17" s="47" t="s">
        <v>400</v>
      </c>
      <c r="D17" s="48"/>
      <c r="E17" s="48"/>
      <c r="F17" s="49"/>
      <c r="G17" s="17">
        <f>SUM(G8:G16)</f>
        <v>508386.80359999998</v>
      </c>
      <c r="H17" s="17">
        <f>SUM(H8:H16)</f>
        <v>508387.17979999998</v>
      </c>
      <c r="I17" s="17">
        <f>SUM(I8:I16)</f>
        <v>-0.37619999999878928</v>
      </c>
    </row>
    <row r="18" spans="2:9" x14ac:dyDescent="0.25">
      <c r="B18" s="36"/>
      <c r="C18" s="44" t="s">
        <v>12</v>
      </c>
      <c r="D18" s="45"/>
      <c r="E18" s="45"/>
      <c r="F18" s="45"/>
      <c r="G18" s="45"/>
      <c r="H18" s="45"/>
      <c r="I18" s="46"/>
    </row>
    <row r="19" spans="2:9" x14ac:dyDescent="0.25">
      <c r="B19" s="36"/>
      <c r="C19" s="32">
        <v>10</v>
      </c>
      <c r="D19" s="33" t="s">
        <v>13</v>
      </c>
      <c r="E19" s="14"/>
      <c r="F19" s="14"/>
      <c r="G19" s="15">
        <v>253.34554999999997</v>
      </c>
      <c r="H19" s="16">
        <v>137.78767999999999</v>
      </c>
      <c r="I19" s="15">
        <v>0</v>
      </c>
    </row>
    <row r="20" spans="2:9" x14ac:dyDescent="0.25">
      <c r="B20" s="36"/>
      <c r="C20" s="32"/>
      <c r="D20" s="33"/>
      <c r="E20" s="14"/>
      <c r="F20" s="14"/>
      <c r="G20" s="15"/>
      <c r="H20" s="16">
        <v>-115.55786999999998</v>
      </c>
      <c r="I20" s="15"/>
    </row>
    <row r="21" spans="2:9" x14ac:dyDescent="0.25">
      <c r="B21" s="36"/>
      <c r="C21" s="32">
        <v>11</v>
      </c>
      <c r="D21" s="33" t="s">
        <v>14</v>
      </c>
      <c r="E21" s="14"/>
      <c r="F21" s="14"/>
      <c r="G21" s="15">
        <v>27.60135</v>
      </c>
      <c r="H21" s="16">
        <v>18.067400000000003</v>
      </c>
      <c r="I21" s="15">
        <v>0</v>
      </c>
    </row>
    <row r="22" spans="2:9" x14ac:dyDescent="0.25">
      <c r="B22" s="36"/>
      <c r="C22" s="32"/>
      <c r="D22" s="33"/>
      <c r="E22" s="14"/>
      <c r="F22" s="14"/>
      <c r="G22" s="15"/>
      <c r="H22" s="16">
        <v>-9.5339499999999973</v>
      </c>
      <c r="I22" s="15"/>
    </row>
    <row r="23" spans="2:9" x14ac:dyDescent="0.25">
      <c r="B23" s="36"/>
      <c r="C23" s="32">
        <v>12</v>
      </c>
      <c r="D23" s="33" t="s">
        <v>15</v>
      </c>
      <c r="E23" s="14"/>
      <c r="F23" s="14"/>
      <c r="G23" s="15">
        <v>108.07741</v>
      </c>
      <c r="H23" s="16">
        <v>31.321069999999999</v>
      </c>
      <c r="I23" s="15">
        <v>0</v>
      </c>
    </row>
    <row r="24" spans="2:9" x14ac:dyDescent="0.25">
      <c r="B24" s="36"/>
      <c r="C24" s="32"/>
      <c r="D24" s="33"/>
      <c r="E24" s="14"/>
      <c r="F24" s="14"/>
      <c r="G24" s="15"/>
      <c r="H24" s="16">
        <v>-76.756339999999994</v>
      </c>
      <c r="I24" s="15"/>
    </row>
    <row r="25" spans="2:9" x14ac:dyDescent="0.25">
      <c r="B25" s="36"/>
      <c r="C25" s="32">
        <v>13</v>
      </c>
      <c r="D25" s="33" t="s">
        <v>16</v>
      </c>
      <c r="E25" s="14"/>
      <c r="F25" s="14"/>
      <c r="G25" s="15">
        <v>880.08447999999999</v>
      </c>
      <c r="H25" s="16">
        <v>441.55385999999999</v>
      </c>
      <c r="I25" s="15">
        <v>0</v>
      </c>
    </row>
    <row r="26" spans="2:9" x14ac:dyDescent="0.25">
      <c r="B26" s="36"/>
      <c r="C26" s="32"/>
      <c r="D26" s="33"/>
      <c r="E26" s="14"/>
      <c r="F26" s="14"/>
      <c r="G26" s="15"/>
      <c r="H26" s="16">
        <v>-438.53062</v>
      </c>
      <c r="I26" s="15"/>
    </row>
    <row r="27" spans="2:9" x14ac:dyDescent="0.25">
      <c r="B27" s="36"/>
      <c r="C27" s="32">
        <v>14</v>
      </c>
      <c r="D27" s="33" t="s">
        <v>17</v>
      </c>
      <c r="E27" s="14"/>
      <c r="F27" s="14"/>
      <c r="G27" s="15">
        <v>734.28142000000003</v>
      </c>
      <c r="H27" s="16">
        <v>372.92867000000001</v>
      </c>
      <c r="I27" s="15">
        <v>0</v>
      </c>
    </row>
    <row r="28" spans="2:9" x14ac:dyDescent="0.25">
      <c r="B28" s="36"/>
      <c r="C28" s="32"/>
      <c r="D28" s="33"/>
      <c r="E28" s="14"/>
      <c r="F28" s="14"/>
      <c r="G28" s="15"/>
      <c r="H28" s="16">
        <v>-361.35275000000001</v>
      </c>
      <c r="I28" s="15"/>
    </row>
    <row r="29" spans="2:9" x14ac:dyDescent="0.25">
      <c r="B29" s="36"/>
      <c r="C29" s="32">
        <v>15</v>
      </c>
      <c r="D29" s="33" t="s">
        <v>18</v>
      </c>
      <c r="E29" s="14"/>
      <c r="F29" s="14"/>
      <c r="G29" s="15">
        <v>1725.4051399999998</v>
      </c>
      <c r="H29" s="16">
        <v>1678.0030900000002</v>
      </c>
      <c r="I29" s="15">
        <v>0</v>
      </c>
    </row>
    <row r="30" spans="2:9" x14ac:dyDescent="0.25">
      <c r="B30" s="36"/>
      <c r="C30" s="32"/>
      <c r="D30" s="33"/>
      <c r="E30" s="14"/>
      <c r="F30" s="14"/>
      <c r="G30" s="15"/>
      <c r="H30" s="16">
        <v>-47.40204999999969</v>
      </c>
      <c r="I30" s="15"/>
    </row>
    <row r="31" spans="2:9" x14ac:dyDescent="0.25">
      <c r="B31" s="36"/>
      <c r="C31" s="32">
        <v>16</v>
      </c>
      <c r="D31" s="33" t="s">
        <v>19</v>
      </c>
      <c r="E31" s="14"/>
      <c r="F31" s="14"/>
      <c r="G31" s="15">
        <v>99.25582</v>
      </c>
      <c r="H31" s="16">
        <v>88.122910000000005</v>
      </c>
      <c r="I31" s="15">
        <v>0</v>
      </c>
    </row>
    <row r="32" spans="2:9" x14ac:dyDescent="0.25">
      <c r="B32" s="36"/>
      <c r="C32" s="32"/>
      <c r="D32" s="33"/>
      <c r="E32" s="14"/>
      <c r="F32" s="14"/>
      <c r="G32" s="15"/>
      <c r="H32" s="16">
        <v>-11.132909999999995</v>
      </c>
      <c r="I32" s="15"/>
    </row>
    <row r="33" spans="2:9" x14ac:dyDescent="0.25">
      <c r="B33" s="36"/>
      <c r="C33" s="32">
        <v>17</v>
      </c>
      <c r="D33" s="33" t="s">
        <v>20</v>
      </c>
      <c r="E33" s="14"/>
      <c r="F33" s="14"/>
      <c r="G33" s="15">
        <v>18.281740000000003</v>
      </c>
      <c r="H33" s="16">
        <v>14.546250000000001</v>
      </c>
      <c r="I33" s="15">
        <v>0</v>
      </c>
    </row>
    <row r="34" spans="2:9" x14ac:dyDescent="0.25">
      <c r="B34" s="36"/>
      <c r="C34" s="32"/>
      <c r="D34" s="33"/>
      <c r="E34" s="14"/>
      <c r="F34" s="14"/>
      <c r="G34" s="15"/>
      <c r="H34" s="16">
        <v>-3.7354900000000022</v>
      </c>
      <c r="I34" s="15"/>
    </row>
    <row r="35" spans="2:9" x14ac:dyDescent="0.25">
      <c r="B35" s="36"/>
      <c r="C35" s="32">
        <v>18</v>
      </c>
      <c r="D35" s="33" t="s">
        <v>21</v>
      </c>
      <c r="E35" s="14"/>
      <c r="F35" s="14"/>
      <c r="G35" s="15">
        <v>334062.25483999995</v>
      </c>
      <c r="H35" s="16">
        <v>91358.300749999995</v>
      </c>
      <c r="I35" s="15">
        <v>0</v>
      </c>
    </row>
    <row r="36" spans="2:9" x14ac:dyDescent="0.25">
      <c r="B36" s="36"/>
      <c r="C36" s="32"/>
      <c r="D36" s="33"/>
      <c r="E36" s="14"/>
      <c r="F36" s="14"/>
      <c r="G36" s="15"/>
      <c r="H36" s="16">
        <v>-242703.95408999996</v>
      </c>
      <c r="I36" s="15"/>
    </row>
    <row r="37" spans="2:9" x14ac:dyDescent="0.25">
      <c r="B37" s="36"/>
      <c r="C37" s="32">
        <v>19</v>
      </c>
      <c r="D37" s="33" t="s">
        <v>22</v>
      </c>
      <c r="E37" s="14"/>
      <c r="F37" s="14"/>
      <c r="G37" s="15">
        <v>26021.359670000002</v>
      </c>
      <c r="H37" s="16">
        <v>23191.651850000002</v>
      </c>
      <c r="I37" s="15">
        <v>0</v>
      </c>
    </row>
    <row r="38" spans="2:9" x14ac:dyDescent="0.25">
      <c r="B38" s="36"/>
      <c r="C38" s="32"/>
      <c r="D38" s="33"/>
      <c r="E38" s="14"/>
      <c r="F38" s="14"/>
      <c r="G38" s="15"/>
      <c r="H38" s="16">
        <v>-2829.7078199999996</v>
      </c>
      <c r="I38" s="15"/>
    </row>
    <row r="39" spans="2:9" x14ac:dyDescent="0.25">
      <c r="B39" s="36"/>
      <c r="C39" s="32">
        <v>20</v>
      </c>
      <c r="D39" s="33" t="s">
        <v>23</v>
      </c>
      <c r="E39" s="14"/>
      <c r="F39" s="14"/>
      <c r="G39" s="15">
        <v>350150.63</v>
      </c>
      <c r="H39" s="16">
        <v>32631.507379999999</v>
      </c>
      <c r="I39" s="15">
        <v>0</v>
      </c>
    </row>
    <row r="40" spans="2:9" x14ac:dyDescent="0.25">
      <c r="B40" s="36"/>
      <c r="C40" s="32"/>
      <c r="D40" s="33"/>
      <c r="E40" s="14"/>
      <c r="F40" s="14"/>
      <c r="G40" s="15"/>
      <c r="H40" s="16">
        <v>-317519.12261999998</v>
      </c>
      <c r="I40" s="15"/>
    </row>
    <row r="41" spans="2:9" x14ac:dyDescent="0.25">
      <c r="B41" s="36"/>
      <c r="C41" s="32">
        <v>21</v>
      </c>
      <c r="D41" s="33" t="s">
        <v>24</v>
      </c>
      <c r="E41" s="14"/>
      <c r="F41" s="14"/>
      <c r="G41" s="15">
        <v>30633.770399999998</v>
      </c>
      <c r="H41" s="16">
        <v>27382.204000000002</v>
      </c>
      <c r="I41" s="15">
        <v>0</v>
      </c>
    </row>
    <row r="42" spans="2:9" x14ac:dyDescent="0.25">
      <c r="B42" s="36"/>
      <c r="C42" s="32"/>
      <c r="D42" s="33"/>
      <c r="E42" s="14"/>
      <c r="F42" s="14"/>
      <c r="G42" s="15"/>
      <c r="H42" s="16">
        <v>-3251.5663999999961</v>
      </c>
      <c r="I42" s="15"/>
    </row>
    <row r="43" spans="2:9" x14ac:dyDescent="0.25">
      <c r="B43" s="36"/>
      <c r="C43" s="32">
        <v>22</v>
      </c>
      <c r="D43" s="33" t="s">
        <v>25</v>
      </c>
      <c r="E43" s="14"/>
      <c r="F43" s="14"/>
      <c r="G43" s="15">
        <v>72577.388919999998</v>
      </c>
      <c r="H43" s="16">
        <v>14057.91374</v>
      </c>
      <c r="I43" s="15">
        <v>0</v>
      </c>
    </row>
    <row r="44" spans="2:9" x14ac:dyDescent="0.25">
      <c r="B44" s="36"/>
      <c r="C44" s="32"/>
      <c r="D44" s="33"/>
      <c r="E44" s="14"/>
      <c r="F44" s="14"/>
      <c r="G44" s="15"/>
      <c r="H44" s="16">
        <v>-58519.475179999994</v>
      </c>
      <c r="I44" s="15"/>
    </row>
    <row r="45" spans="2:9" x14ac:dyDescent="0.25">
      <c r="B45" s="36"/>
      <c r="C45" s="50" t="s">
        <v>401</v>
      </c>
      <c r="D45" s="51"/>
      <c r="E45" s="51"/>
      <c r="F45" s="52"/>
      <c r="G45" s="17">
        <v>817291.73674000008</v>
      </c>
      <c r="H45" s="17">
        <v>191403.90864999997</v>
      </c>
      <c r="I45" s="15">
        <v>0</v>
      </c>
    </row>
    <row r="46" spans="2:9" x14ac:dyDescent="0.25">
      <c r="B46" s="36"/>
      <c r="C46" s="53"/>
      <c r="D46" s="54"/>
      <c r="E46" s="54"/>
      <c r="F46" s="55"/>
      <c r="G46" s="17"/>
      <c r="H46" s="18">
        <v>-625887.82809000008</v>
      </c>
      <c r="I46" s="17"/>
    </row>
    <row r="47" spans="2:9" x14ac:dyDescent="0.25">
      <c r="B47" s="36"/>
      <c r="C47" s="44" t="s">
        <v>26</v>
      </c>
      <c r="D47" s="45"/>
      <c r="E47" s="45"/>
      <c r="F47" s="45"/>
      <c r="G47" s="45"/>
      <c r="H47" s="45"/>
      <c r="I47" s="46"/>
    </row>
    <row r="48" spans="2:9" x14ac:dyDescent="0.25">
      <c r="B48" s="36"/>
      <c r="C48" s="12">
        <v>23</v>
      </c>
      <c r="D48" s="13" t="s">
        <v>29</v>
      </c>
      <c r="E48" s="14"/>
      <c r="F48" s="14"/>
      <c r="G48" s="15">
        <v>219167.10212999998</v>
      </c>
      <c r="H48" s="16">
        <v>105374.96197</v>
      </c>
      <c r="I48" s="15">
        <v>113792.14015999998</v>
      </c>
    </row>
    <row r="49" spans="2:9" x14ac:dyDescent="0.25">
      <c r="B49" s="36"/>
      <c r="C49" s="12">
        <v>24</v>
      </c>
      <c r="D49" s="13" t="s">
        <v>30</v>
      </c>
      <c r="E49" s="14"/>
      <c r="F49" s="14"/>
      <c r="G49" s="15">
        <v>107836.01289</v>
      </c>
      <c r="H49" s="16">
        <v>103755.97781</v>
      </c>
      <c r="I49" s="15">
        <v>4080.0350800000015</v>
      </c>
    </row>
    <row r="50" spans="2:9" x14ac:dyDescent="0.25">
      <c r="B50" s="36"/>
      <c r="C50" s="12">
        <v>25</v>
      </c>
      <c r="D50" s="13" t="s">
        <v>31</v>
      </c>
      <c r="E50" s="14"/>
      <c r="F50" s="14"/>
      <c r="G50" s="15">
        <v>76449.747409999996</v>
      </c>
      <c r="H50" s="16">
        <v>75897.315640000001</v>
      </c>
      <c r="I50" s="15">
        <v>552.43176999999559</v>
      </c>
    </row>
    <row r="51" spans="2:9" x14ac:dyDescent="0.25">
      <c r="B51" s="36"/>
      <c r="C51" s="12">
        <v>26</v>
      </c>
      <c r="D51" s="13" t="s">
        <v>32</v>
      </c>
      <c r="E51" s="14"/>
      <c r="F51" s="14"/>
      <c r="G51" s="15">
        <v>172956.25244000001</v>
      </c>
      <c r="H51" s="16">
        <v>0</v>
      </c>
      <c r="I51" s="15">
        <v>172956.25244000001</v>
      </c>
    </row>
    <row r="52" spans="2:9" x14ac:dyDescent="0.25">
      <c r="B52" s="36"/>
      <c r="C52" s="12">
        <v>27</v>
      </c>
      <c r="D52" s="13" t="s">
        <v>33</v>
      </c>
      <c r="E52" s="14"/>
      <c r="F52" s="14"/>
      <c r="G52" s="15">
        <v>1056442.07807</v>
      </c>
      <c r="H52" s="16">
        <v>590557.14</v>
      </c>
      <c r="I52" s="15">
        <v>465884.93807000003</v>
      </c>
    </row>
    <row r="53" spans="2:9" x14ac:dyDescent="0.25">
      <c r="B53" s="36"/>
      <c r="C53" s="47" t="s">
        <v>402</v>
      </c>
      <c r="D53" s="48"/>
      <c r="E53" s="48"/>
      <c r="F53" s="49"/>
      <c r="G53" s="17">
        <f>SUM(G48:G52)</f>
        <v>1632851.19294</v>
      </c>
      <c r="H53" s="17">
        <f>SUM(H48:H52)</f>
        <v>875585.39541999996</v>
      </c>
      <c r="I53" s="17">
        <f>SUM(I48:I52)</f>
        <v>757265.79752000002</v>
      </c>
    </row>
    <row r="54" spans="2:9" x14ac:dyDescent="0.25">
      <c r="B54" s="36"/>
      <c r="C54" s="50" t="s">
        <v>34</v>
      </c>
      <c r="D54" s="51"/>
      <c r="E54" s="51"/>
      <c r="F54" s="52"/>
      <c r="G54" s="17">
        <f>G17+G45+G53</f>
        <v>2958529.7332800003</v>
      </c>
      <c r="H54" s="17">
        <f>H17+H45+H53</f>
        <v>1575376.4838699999</v>
      </c>
      <c r="I54" s="17">
        <f>I17+I45+I53</f>
        <v>757265.42131999996</v>
      </c>
    </row>
    <row r="55" spans="2:9" x14ac:dyDescent="0.25">
      <c r="B55" s="37"/>
      <c r="C55" s="53"/>
      <c r="D55" s="54"/>
      <c r="E55" s="54"/>
      <c r="F55" s="55"/>
      <c r="G55" s="17"/>
      <c r="H55" s="18">
        <f>H46</f>
        <v>-625887.82809000008</v>
      </c>
      <c r="I55" s="17"/>
    </row>
    <row r="56" spans="2:9" x14ac:dyDescent="0.25">
      <c r="B56" s="35" t="s">
        <v>35</v>
      </c>
      <c r="C56" s="41" t="s">
        <v>36</v>
      </c>
      <c r="D56" s="42"/>
      <c r="E56" s="42"/>
      <c r="F56" s="42"/>
      <c r="G56" s="42"/>
      <c r="H56" s="42"/>
      <c r="I56" s="43"/>
    </row>
    <row r="57" spans="2:9" x14ac:dyDescent="0.25">
      <c r="B57" s="36"/>
      <c r="C57" s="44" t="s">
        <v>37</v>
      </c>
      <c r="D57" s="45"/>
      <c r="E57" s="45"/>
      <c r="F57" s="45"/>
      <c r="G57" s="45"/>
      <c r="H57" s="45"/>
      <c r="I57" s="46"/>
    </row>
    <row r="58" spans="2:9" x14ac:dyDescent="0.25">
      <c r="B58" s="36"/>
      <c r="C58" s="12">
        <v>1</v>
      </c>
      <c r="D58" s="13" t="s">
        <v>38</v>
      </c>
      <c r="E58" s="14"/>
      <c r="F58" s="14"/>
      <c r="G58" s="15">
        <v>573.33301000000006</v>
      </c>
      <c r="H58" s="15">
        <v>573.33301000000006</v>
      </c>
      <c r="I58" s="15">
        <f t="shared" ref="I58:I84" si="1">G58-H58</f>
        <v>0</v>
      </c>
    </row>
    <row r="59" spans="2:9" x14ac:dyDescent="0.25">
      <c r="B59" s="36"/>
      <c r="C59" s="12">
        <v>2</v>
      </c>
      <c r="D59" s="13" t="s">
        <v>39</v>
      </c>
      <c r="E59" s="14"/>
      <c r="F59" s="14"/>
      <c r="G59" s="15">
        <v>184</v>
      </c>
      <c r="H59" s="16">
        <v>184</v>
      </c>
      <c r="I59" s="15">
        <f t="shared" si="1"/>
        <v>0</v>
      </c>
    </row>
    <row r="60" spans="2:9" x14ac:dyDescent="0.25">
      <c r="B60" s="36"/>
      <c r="C60" s="12">
        <v>3</v>
      </c>
      <c r="D60" s="13" t="s">
        <v>40</v>
      </c>
      <c r="E60" s="14"/>
      <c r="F60" s="14"/>
      <c r="G60" s="15">
        <v>1072</v>
      </c>
      <c r="H60" s="16">
        <v>1072</v>
      </c>
      <c r="I60" s="15">
        <f t="shared" si="1"/>
        <v>0</v>
      </c>
    </row>
    <row r="61" spans="2:9" x14ac:dyDescent="0.25">
      <c r="B61" s="36"/>
      <c r="C61" s="12">
        <v>4</v>
      </c>
      <c r="D61" s="13" t="s">
        <v>41</v>
      </c>
      <c r="E61" s="14"/>
      <c r="F61" s="14"/>
      <c r="G61" s="15">
        <v>218.98911999999999</v>
      </c>
      <c r="H61" s="16">
        <v>244.99</v>
      </c>
      <c r="I61" s="15">
        <f t="shared" si="1"/>
        <v>-26.000880000000024</v>
      </c>
    </row>
    <row r="62" spans="2:9" x14ac:dyDescent="0.25">
      <c r="B62" s="36"/>
      <c r="C62" s="12">
        <v>5</v>
      </c>
      <c r="D62" s="13" t="s">
        <v>42</v>
      </c>
      <c r="E62" s="14"/>
      <c r="F62" s="14"/>
      <c r="G62" s="15">
        <v>1837.45523</v>
      </c>
      <c r="H62" s="15">
        <v>1837.45523</v>
      </c>
      <c r="I62" s="15">
        <f t="shared" si="1"/>
        <v>0</v>
      </c>
    </row>
    <row r="63" spans="2:9" x14ac:dyDescent="0.25">
      <c r="B63" s="36"/>
      <c r="C63" s="12">
        <v>6</v>
      </c>
      <c r="D63" s="19" t="s">
        <v>397</v>
      </c>
      <c r="E63" s="14"/>
      <c r="F63" s="14"/>
      <c r="G63" s="15">
        <v>484.89285999999998</v>
      </c>
      <c r="H63" s="16">
        <v>484.89285999999998</v>
      </c>
      <c r="I63" s="15">
        <f>G63-H63</f>
        <v>0</v>
      </c>
    </row>
    <row r="64" spans="2:9" x14ac:dyDescent="0.25">
      <c r="B64" s="36"/>
      <c r="C64" s="12">
        <v>7</v>
      </c>
      <c r="D64" s="13" t="s">
        <v>43</v>
      </c>
      <c r="E64" s="14"/>
      <c r="F64" s="14"/>
      <c r="G64" s="15">
        <v>12500</v>
      </c>
      <c r="H64" s="16">
        <v>12500</v>
      </c>
      <c r="I64" s="15">
        <f t="shared" si="1"/>
        <v>0</v>
      </c>
    </row>
    <row r="65" spans="2:9" x14ac:dyDescent="0.25">
      <c r="B65" s="36"/>
      <c r="C65" s="12">
        <v>8</v>
      </c>
      <c r="D65" s="13" t="s">
        <v>44</v>
      </c>
      <c r="E65" s="14"/>
      <c r="F65" s="14"/>
      <c r="G65" s="15">
        <v>121.97199999999999</v>
      </c>
      <c r="H65" s="15">
        <v>121.97199999999999</v>
      </c>
      <c r="I65" s="15">
        <f t="shared" si="1"/>
        <v>0</v>
      </c>
    </row>
    <row r="66" spans="2:9" x14ac:dyDescent="0.25">
      <c r="B66" s="36"/>
      <c r="C66" s="12">
        <v>9</v>
      </c>
      <c r="D66" s="13" t="s">
        <v>71</v>
      </c>
      <c r="E66" s="14"/>
      <c r="F66" s="14"/>
      <c r="G66" s="15">
        <v>2413.42434</v>
      </c>
      <c r="H66" s="16">
        <v>2413.4251100000001</v>
      </c>
      <c r="I66" s="15">
        <f t="shared" ref="I66:I82" si="2">G66-H66</f>
        <v>-7.7000000010229996E-4</v>
      </c>
    </row>
    <row r="67" spans="2:9" x14ac:dyDescent="0.25">
      <c r="B67" s="36"/>
      <c r="C67" s="12">
        <v>10</v>
      </c>
      <c r="D67" s="13" t="s">
        <v>73</v>
      </c>
      <c r="E67" s="14"/>
      <c r="F67" s="14"/>
      <c r="G67" s="15">
        <v>915.79292000000009</v>
      </c>
      <c r="H67" s="16">
        <v>915.79292000000009</v>
      </c>
      <c r="I67" s="15">
        <f t="shared" si="2"/>
        <v>0</v>
      </c>
    </row>
    <row r="68" spans="2:9" x14ac:dyDescent="0.25">
      <c r="B68" s="36"/>
      <c r="C68" s="12">
        <v>11</v>
      </c>
      <c r="D68" s="13" t="s">
        <v>76</v>
      </c>
      <c r="E68" s="14"/>
      <c r="F68" s="14"/>
      <c r="G68" s="15">
        <v>28556.47494</v>
      </c>
      <c r="H68" s="16">
        <v>28556.47494</v>
      </c>
      <c r="I68" s="15">
        <f t="shared" si="2"/>
        <v>0</v>
      </c>
    </row>
    <row r="69" spans="2:9" x14ac:dyDescent="0.25">
      <c r="B69" s="36"/>
      <c r="C69" s="12">
        <v>12</v>
      </c>
      <c r="D69" s="13" t="s">
        <v>362</v>
      </c>
      <c r="E69" s="14"/>
      <c r="F69" s="14"/>
      <c r="G69" s="15">
        <v>5068.0934200000002</v>
      </c>
      <c r="H69" s="16">
        <v>5068.0934200000002</v>
      </c>
      <c r="I69" s="15">
        <f t="shared" si="2"/>
        <v>0</v>
      </c>
    </row>
    <row r="70" spans="2:9" x14ac:dyDescent="0.25">
      <c r="B70" s="36"/>
      <c r="C70" s="12">
        <v>13</v>
      </c>
      <c r="D70" s="13" t="s">
        <v>363</v>
      </c>
      <c r="E70" s="20">
        <v>3160</v>
      </c>
      <c r="F70" s="21">
        <v>41396</v>
      </c>
      <c r="G70" s="15">
        <v>4015185.54287</v>
      </c>
      <c r="H70" s="16">
        <v>4015185.54287</v>
      </c>
      <c r="I70" s="15">
        <f t="shared" si="2"/>
        <v>0</v>
      </c>
    </row>
    <row r="71" spans="2:9" x14ac:dyDescent="0.25">
      <c r="B71" s="36"/>
      <c r="C71" s="12">
        <v>14</v>
      </c>
      <c r="D71" s="13" t="s">
        <v>91</v>
      </c>
      <c r="E71" s="20"/>
      <c r="F71" s="20"/>
      <c r="G71" s="15">
        <v>7821.2389999999996</v>
      </c>
      <c r="H71" s="16">
        <v>7821.2389999999996</v>
      </c>
      <c r="I71" s="15">
        <f t="shared" si="2"/>
        <v>0</v>
      </c>
    </row>
    <row r="72" spans="2:9" x14ac:dyDescent="0.25">
      <c r="B72" s="36"/>
      <c r="C72" s="12">
        <v>15</v>
      </c>
      <c r="D72" s="13" t="s">
        <v>95</v>
      </c>
      <c r="E72" s="20"/>
      <c r="F72" s="20"/>
      <c r="G72" s="15">
        <v>26553.64</v>
      </c>
      <c r="H72" s="16">
        <v>26553.64</v>
      </c>
      <c r="I72" s="15">
        <f t="shared" si="2"/>
        <v>0</v>
      </c>
    </row>
    <row r="73" spans="2:9" x14ac:dyDescent="0.25">
      <c r="B73" s="36"/>
      <c r="C73" s="12">
        <v>16</v>
      </c>
      <c r="D73" s="13" t="s">
        <v>102</v>
      </c>
      <c r="E73" s="20"/>
      <c r="F73" s="20"/>
      <c r="G73" s="15">
        <v>11289.656999999999</v>
      </c>
      <c r="H73" s="16">
        <v>11289.656999999999</v>
      </c>
      <c r="I73" s="15">
        <f t="shared" si="2"/>
        <v>0</v>
      </c>
    </row>
    <row r="74" spans="2:9" x14ac:dyDescent="0.25">
      <c r="B74" s="36"/>
      <c r="C74" s="12">
        <v>17</v>
      </c>
      <c r="D74" s="13" t="s">
        <v>104</v>
      </c>
      <c r="E74" s="20"/>
      <c r="F74" s="20"/>
      <c r="G74" s="15">
        <v>47432.565999999999</v>
      </c>
      <c r="H74" s="16">
        <v>47432.565999999999</v>
      </c>
      <c r="I74" s="15">
        <f t="shared" si="2"/>
        <v>0</v>
      </c>
    </row>
    <row r="75" spans="2:9" x14ac:dyDescent="0.25">
      <c r="B75" s="36"/>
      <c r="C75" s="12">
        <v>18</v>
      </c>
      <c r="D75" s="13" t="s">
        <v>109</v>
      </c>
      <c r="E75" s="20"/>
      <c r="F75" s="20"/>
      <c r="G75" s="15">
        <v>34033.475490000004</v>
      </c>
      <c r="H75" s="16">
        <v>34033.475489999997</v>
      </c>
      <c r="I75" s="15">
        <f t="shared" si="2"/>
        <v>0</v>
      </c>
    </row>
    <row r="76" spans="2:9" x14ac:dyDescent="0.25">
      <c r="B76" s="36"/>
      <c r="C76" s="12">
        <v>19</v>
      </c>
      <c r="D76" s="13" t="s">
        <v>113</v>
      </c>
      <c r="E76" s="20"/>
      <c r="F76" s="20"/>
      <c r="G76" s="15">
        <v>33329.353880000002</v>
      </c>
      <c r="H76" s="16">
        <v>33331.319880000003</v>
      </c>
      <c r="I76" s="15">
        <f t="shared" si="2"/>
        <v>-1.9660000000003492</v>
      </c>
    </row>
    <row r="77" spans="2:9" x14ac:dyDescent="0.25">
      <c r="B77" s="36"/>
      <c r="C77" s="12">
        <v>20</v>
      </c>
      <c r="D77" s="13" t="s">
        <v>114</v>
      </c>
      <c r="E77" s="20"/>
      <c r="F77" s="20"/>
      <c r="G77" s="15">
        <v>33177.93952</v>
      </c>
      <c r="H77" s="16">
        <v>33177.93952</v>
      </c>
      <c r="I77" s="15">
        <f t="shared" si="2"/>
        <v>0</v>
      </c>
    </row>
    <row r="78" spans="2:9" x14ac:dyDescent="0.25">
      <c r="B78" s="36"/>
      <c r="C78" s="12">
        <v>21</v>
      </c>
      <c r="D78" s="13" t="s">
        <v>118</v>
      </c>
      <c r="E78" s="20"/>
      <c r="F78" s="20"/>
      <c r="G78" s="15">
        <v>37343.883390000003</v>
      </c>
      <c r="H78" s="16">
        <v>37343.883390000003</v>
      </c>
      <c r="I78" s="15">
        <f t="shared" si="2"/>
        <v>0</v>
      </c>
    </row>
    <row r="79" spans="2:9" x14ac:dyDescent="0.25">
      <c r="B79" s="36"/>
      <c r="C79" s="12">
        <v>22</v>
      </c>
      <c r="D79" s="13" t="s">
        <v>390</v>
      </c>
      <c r="E79" s="20"/>
      <c r="F79" s="20"/>
      <c r="G79" s="15">
        <v>41281.621599999999</v>
      </c>
      <c r="H79" s="16">
        <v>41281.621599999999</v>
      </c>
      <c r="I79" s="15">
        <f t="shared" si="2"/>
        <v>0</v>
      </c>
    </row>
    <row r="80" spans="2:9" x14ac:dyDescent="0.25">
      <c r="B80" s="36"/>
      <c r="C80" s="12">
        <v>23</v>
      </c>
      <c r="D80" s="13" t="s">
        <v>123</v>
      </c>
      <c r="E80" s="20"/>
      <c r="F80" s="20"/>
      <c r="G80" s="15">
        <v>7697.97156</v>
      </c>
      <c r="H80" s="16">
        <v>7697.97156</v>
      </c>
      <c r="I80" s="15">
        <f t="shared" si="2"/>
        <v>0</v>
      </c>
    </row>
    <row r="81" spans="2:9" x14ac:dyDescent="0.25">
      <c r="B81" s="36"/>
      <c r="C81" s="12">
        <v>24</v>
      </c>
      <c r="D81" s="13" t="s">
        <v>126</v>
      </c>
      <c r="E81" s="20"/>
      <c r="F81" s="20"/>
      <c r="G81" s="15">
        <v>22952.185850000002</v>
      </c>
      <c r="H81" s="16">
        <v>22952.185850000002</v>
      </c>
      <c r="I81" s="15">
        <f t="shared" si="2"/>
        <v>0</v>
      </c>
    </row>
    <row r="82" spans="2:9" x14ac:dyDescent="0.25">
      <c r="B82" s="36"/>
      <c r="C82" s="12">
        <v>25</v>
      </c>
      <c r="D82" s="13" t="s">
        <v>130</v>
      </c>
      <c r="E82" s="20"/>
      <c r="F82" s="20"/>
      <c r="G82" s="15">
        <v>2065143.5752300001</v>
      </c>
      <c r="H82" s="16">
        <v>2065143.5752300001</v>
      </c>
      <c r="I82" s="15">
        <f t="shared" si="2"/>
        <v>0</v>
      </c>
    </row>
    <row r="83" spans="2:9" x14ac:dyDescent="0.25">
      <c r="B83" s="36"/>
      <c r="C83" s="12">
        <v>26</v>
      </c>
      <c r="D83" s="13" t="s">
        <v>45</v>
      </c>
      <c r="E83" s="20"/>
      <c r="F83" s="20"/>
      <c r="G83" s="15">
        <v>30697.474690000003</v>
      </c>
      <c r="H83" s="15">
        <v>30697.474690000003</v>
      </c>
      <c r="I83" s="15">
        <f t="shared" si="1"/>
        <v>0</v>
      </c>
    </row>
    <row r="84" spans="2:9" x14ac:dyDescent="0.25">
      <c r="B84" s="36"/>
      <c r="C84" s="12">
        <v>27</v>
      </c>
      <c r="D84" s="13" t="s">
        <v>46</v>
      </c>
      <c r="E84" s="14"/>
      <c r="F84" s="14"/>
      <c r="G84" s="15">
        <v>629.798</v>
      </c>
      <c r="H84" s="15">
        <v>629.798</v>
      </c>
      <c r="I84" s="15">
        <f t="shared" si="1"/>
        <v>0</v>
      </c>
    </row>
    <row r="85" spans="2:9" x14ac:dyDescent="0.25">
      <c r="B85" s="36"/>
      <c r="C85" s="12">
        <v>28</v>
      </c>
      <c r="D85" s="13" t="s">
        <v>140</v>
      </c>
      <c r="E85" s="20"/>
      <c r="F85" s="20"/>
      <c r="G85" s="15">
        <v>4787.5528600000007</v>
      </c>
      <c r="H85" s="16">
        <v>4787.5529999999999</v>
      </c>
      <c r="I85" s="15">
        <f t="shared" ref="I85:I116" si="3">G85-H85</f>
        <v>-1.3999999919178663E-4</v>
      </c>
    </row>
    <row r="86" spans="2:9" x14ac:dyDescent="0.25">
      <c r="B86" s="36"/>
      <c r="C86" s="12">
        <v>29</v>
      </c>
      <c r="D86" s="13" t="s">
        <v>149</v>
      </c>
      <c r="E86" s="20"/>
      <c r="F86" s="20"/>
      <c r="G86" s="15">
        <v>5725.8636299999998</v>
      </c>
      <c r="H86" s="16">
        <v>5725.8636299999998</v>
      </c>
      <c r="I86" s="15">
        <f t="shared" si="3"/>
        <v>0</v>
      </c>
    </row>
    <row r="87" spans="2:9" x14ac:dyDescent="0.25">
      <c r="B87" s="36"/>
      <c r="C87" s="12">
        <v>30</v>
      </c>
      <c r="D87" s="13" t="s">
        <v>151</v>
      </c>
      <c r="E87" s="20"/>
      <c r="F87" s="20"/>
      <c r="G87" s="15">
        <v>30892.407829999996</v>
      </c>
      <c r="H87" s="16">
        <v>30901.603419999999</v>
      </c>
      <c r="I87" s="15">
        <f t="shared" si="3"/>
        <v>-9.1955900000029942</v>
      </c>
    </row>
    <row r="88" spans="2:9" x14ac:dyDescent="0.25">
      <c r="B88" s="36"/>
      <c r="C88" s="12">
        <v>31</v>
      </c>
      <c r="D88" s="13" t="s">
        <v>152</v>
      </c>
      <c r="E88" s="20"/>
      <c r="F88" s="20"/>
      <c r="G88" s="15">
        <v>606403.31204999995</v>
      </c>
      <c r="H88" s="16">
        <v>606403.31204999995</v>
      </c>
      <c r="I88" s="15">
        <f t="shared" si="3"/>
        <v>0</v>
      </c>
    </row>
    <row r="89" spans="2:9" x14ac:dyDescent="0.25">
      <c r="B89" s="36"/>
      <c r="C89" s="12">
        <v>32</v>
      </c>
      <c r="D89" s="13" t="s">
        <v>157</v>
      </c>
      <c r="E89" s="20"/>
      <c r="F89" s="20"/>
      <c r="G89" s="15">
        <v>130437.02705</v>
      </c>
      <c r="H89" s="16">
        <v>130437.02705</v>
      </c>
      <c r="I89" s="15">
        <f t="shared" si="3"/>
        <v>0</v>
      </c>
    </row>
    <row r="90" spans="2:9" x14ac:dyDescent="0.25">
      <c r="B90" s="36"/>
      <c r="C90" s="12">
        <v>33</v>
      </c>
      <c r="D90" s="13" t="s">
        <v>158</v>
      </c>
      <c r="E90" s="20"/>
      <c r="F90" s="20"/>
      <c r="G90" s="15">
        <v>15706.36557</v>
      </c>
      <c r="H90" s="16">
        <v>15706.36557</v>
      </c>
      <c r="I90" s="15">
        <f t="shared" si="3"/>
        <v>0</v>
      </c>
    </row>
    <row r="91" spans="2:9" x14ac:dyDescent="0.25">
      <c r="B91" s="36"/>
      <c r="C91" s="12">
        <v>34</v>
      </c>
      <c r="D91" s="13" t="s">
        <v>161</v>
      </c>
      <c r="E91" s="20"/>
      <c r="F91" s="20"/>
      <c r="G91" s="15">
        <v>18999.838820000001</v>
      </c>
      <c r="H91" s="16">
        <v>18999.838820000001</v>
      </c>
      <c r="I91" s="15">
        <f t="shared" si="3"/>
        <v>0</v>
      </c>
    </row>
    <row r="92" spans="2:9" x14ac:dyDescent="0.25">
      <c r="B92" s="36"/>
      <c r="C92" s="12">
        <v>35</v>
      </c>
      <c r="D92" s="13" t="s">
        <v>166</v>
      </c>
      <c r="E92" s="20"/>
      <c r="F92" s="20"/>
      <c r="G92" s="15">
        <v>24741.48026</v>
      </c>
      <c r="H92" s="16">
        <v>24741.48026</v>
      </c>
      <c r="I92" s="15">
        <f t="shared" si="3"/>
        <v>0</v>
      </c>
    </row>
    <row r="93" spans="2:9" x14ac:dyDescent="0.25">
      <c r="B93" s="36"/>
      <c r="C93" s="12">
        <v>36</v>
      </c>
      <c r="D93" s="13" t="s">
        <v>175</v>
      </c>
      <c r="E93" s="20"/>
      <c r="F93" s="21">
        <v>38888</v>
      </c>
      <c r="G93" s="15">
        <v>304703.45961999998</v>
      </c>
      <c r="H93" s="16">
        <v>304703.45961999998</v>
      </c>
      <c r="I93" s="15">
        <f t="shared" si="3"/>
        <v>0</v>
      </c>
    </row>
    <row r="94" spans="2:9" x14ac:dyDescent="0.25">
      <c r="B94" s="36"/>
      <c r="C94" s="12">
        <v>37</v>
      </c>
      <c r="D94" s="13" t="s">
        <v>185</v>
      </c>
      <c r="E94" s="20"/>
      <c r="F94" s="21">
        <v>38930</v>
      </c>
      <c r="G94" s="15">
        <v>257956.98631000001</v>
      </c>
      <c r="H94" s="16">
        <v>257956.98631000001</v>
      </c>
      <c r="I94" s="15">
        <f t="shared" si="3"/>
        <v>0</v>
      </c>
    </row>
    <row r="95" spans="2:9" x14ac:dyDescent="0.25">
      <c r="B95" s="36"/>
      <c r="C95" s="12">
        <v>38</v>
      </c>
      <c r="D95" s="13" t="s">
        <v>368</v>
      </c>
      <c r="E95" s="20"/>
      <c r="F95" s="21">
        <v>39013</v>
      </c>
      <c r="G95" s="15">
        <v>4846.7033600000004</v>
      </c>
      <c r="H95" s="16">
        <v>4846.7033600000004</v>
      </c>
      <c r="I95" s="15">
        <f t="shared" si="3"/>
        <v>0</v>
      </c>
    </row>
    <row r="96" spans="2:9" x14ac:dyDescent="0.25">
      <c r="B96" s="36"/>
      <c r="C96" s="12">
        <v>39</v>
      </c>
      <c r="D96" s="13" t="s">
        <v>190</v>
      </c>
      <c r="E96" s="20"/>
      <c r="F96" s="21">
        <v>39027</v>
      </c>
      <c r="G96" s="15">
        <v>12825.480589999999</v>
      </c>
      <c r="H96" s="16">
        <v>12825.480589999999</v>
      </c>
      <c r="I96" s="15">
        <f t="shared" si="3"/>
        <v>0</v>
      </c>
    </row>
    <row r="97" spans="2:9" x14ac:dyDescent="0.25">
      <c r="B97" s="36"/>
      <c r="C97" s="12">
        <v>40</v>
      </c>
      <c r="D97" s="13" t="s">
        <v>192</v>
      </c>
      <c r="E97" s="20"/>
      <c r="F97" s="21">
        <v>39069</v>
      </c>
      <c r="G97" s="15">
        <v>58798.444349999998</v>
      </c>
      <c r="H97" s="16">
        <v>58811.808789999995</v>
      </c>
      <c r="I97" s="15">
        <f t="shared" si="3"/>
        <v>-13.364439999997558</v>
      </c>
    </row>
    <row r="98" spans="2:9" x14ac:dyDescent="0.25">
      <c r="B98" s="36"/>
      <c r="C98" s="12">
        <v>41</v>
      </c>
      <c r="D98" s="13" t="s">
        <v>194</v>
      </c>
      <c r="E98" s="20"/>
      <c r="F98" s="21">
        <v>39104</v>
      </c>
      <c r="G98" s="15">
        <v>755959.06362999999</v>
      </c>
      <c r="H98" s="16">
        <v>755959.06362999999</v>
      </c>
      <c r="I98" s="15">
        <f t="shared" si="3"/>
        <v>0</v>
      </c>
    </row>
    <row r="99" spans="2:9" x14ac:dyDescent="0.25">
      <c r="B99" s="36"/>
      <c r="C99" s="12">
        <v>42</v>
      </c>
      <c r="D99" s="13" t="s">
        <v>196</v>
      </c>
      <c r="E99" s="20"/>
      <c r="F99" s="21">
        <v>39196</v>
      </c>
      <c r="G99" s="15">
        <v>323215.02101999999</v>
      </c>
      <c r="H99" s="16">
        <v>323215.02101999999</v>
      </c>
      <c r="I99" s="15">
        <f t="shared" si="3"/>
        <v>0</v>
      </c>
    </row>
    <row r="100" spans="2:9" x14ac:dyDescent="0.25">
      <c r="B100" s="36"/>
      <c r="C100" s="12">
        <v>43</v>
      </c>
      <c r="D100" s="13" t="s">
        <v>199</v>
      </c>
      <c r="E100" s="20"/>
      <c r="F100" s="21">
        <v>39213</v>
      </c>
      <c r="G100" s="15">
        <v>5938.9578899999997</v>
      </c>
      <c r="H100" s="16">
        <v>5938.9578899999997</v>
      </c>
      <c r="I100" s="15">
        <f t="shared" si="3"/>
        <v>0</v>
      </c>
    </row>
    <row r="101" spans="2:9" x14ac:dyDescent="0.25">
      <c r="B101" s="36"/>
      <c r="C101" s="12">
        <v>44</v>
      </c>
      <c r="D101" s="13" t="s">
        <v>212</v>
      </c>
      <c r="E101" s="20"/>
      <c r="F101" s="20"/>
      <c r="G101" s="15">
        <v>11238.003779999999</v>
      </c>
      <c r="H101" s="16">
        <v>11238.003779999999</v>
      </c>
      <c r="I101" s="15">
        <f t="shared" si="3"/>
        <v>0</v>
      </c>
    </row>
    <row r="102" spans="2:9" x14ac:dyDescent="0.25">
      <c r="B102" s="36"/>
      <c r="C102" s="12">
        <v>45</v>
      </c>
      <c r="D102" s="13" t="s">
        <v>213</v>
      </c>
      <c r="E102" s="20">
        <v>3793</v>
      </c>
      <c r="F102" s="21">
        <v>39469</v>
      </c>
      <c r="G102" s="15">
        <v>184558.65489999999</v>
      </c>
      <c r="H102" s="16">
        <v>184558.65489999999</v>
      </c>
      <c r="I102" s="15">
        <f t="shared" si="3"/>
        <v>0</v>
      </c>
    </row>
    <row r="103" spans="2:9" x14ac:dyDescent="0.25">
      <c r="B103" s="36"/>
      <c r="C103" s="12">
        <v>46</v>
      </c>
      <c r="D103" s="13" t="s">
        <v>218</v>
      </c>
      <c r="E103" s="20">
        <v>7240</v>
      </c>
      <c r="F103" s="21">
        <v>39555</v>
      </c>
      <c r="G103" s="15">
        <v>7442.9041900000002</v>
      </c>
      <c r="H103" s="16">
        <v>7442.9041900000002</v>
      </c>
      <c r="I103" s="15">
        <f t="shared" si="3"/>
        <v>0</v>
      </c>
    </row>
    <row r="104" spans="2:9" x14ac:dyDescent="0.25">
      <c r="B104" s="36"/>
      <c r="C104" s="12">
        <v>47</v>
      </c>
      <c r="D104" s="13" t="s">
        <v>224</v>
      </c>
      <c r="E104" s="20">
        <v>30483</v>
      </c>
      <c r="F104" s="21">
        <v>39692</v>
      </c>
      <c r="G104" s="15">
        <v>185521.69133999999</v>
      </c>
      <c r="H104" s="16">
        <v>185521.69133999999</v>
      </c>
      <c r="I104" s="15">
        <f t="shared" si="3"/>
        <v>0</v>
      </c>
    </row>
    <row r="105" spans="2:9" x14ac:dyDescent="0.25">
      <c r="B105" s="36"/>
      <c r="C105" s="12">
        <v>48</v>
      </c>
      <c r="D105" s="13" t="s">
        <v>228</v>
      </c>
      <c r="E105" s="20">
        <v>2602</v>
      </c>
      <c r="F105" s="21">
        <v>39748</v>
      </c>
      <c r="G105" s="15">
        <v>24167.122469999998</v>
      </c>
      <c r="H105" s="16">
        <v>24167.122469999998</v>
      </c>
      <c r="I105" s="15">
        <f t="shared" si="3"/>
        <v>0</v>
      </c>
    </row>
    <row r="106" spans="2:9" x14ac:dyDescent="0.25">
      <c r="B106" s="36"/>
      <c r="C106" s="12">
        <v>49</v>
      </c>
      <c r="D106" s="13" t="s">
        <v>232</v>
      </c>
      <c r="E106" s="20">
        <v>16467</v>
      </c>
      <c r="F106" s="20"/>
      <c r="G106" s="15">
        <v>1241.9999499999999</v>
      </c>
      <c r="H106" s="16">
        <v>1241.9999499999999</v>
      </c>
      <c r="I106" s="15">
        <f t="shared" si="3"/>
        <v>0</v>
      </c>
    </row>
    <row r="107" spans="2:9" x14ac:dyDescent="0.25">
      <c r="B107" s="36"/>
      <c r="C107" s="12">
        <v>50</v>
      </c>
      <c r="D107" s="13" t="s">
        <v>236</v>
      </c>
      <c r="E107" s="20">
        <v>11542</v>
      </c>
      <c r="F107" s="21">
        <v>39881</v>
      </c>
      <c r="G107" s="15">
        <v>79008.263720000003</v>
      </c>
      <c r="H107" s="16">
        <v>79008.263720000003</v>
      </c>
      <c r="I107" s="15">
        <f t="shared" si="3"/>
        <v>0</v>
      </c>
    </row>
    <row r="108" spans="2:9" x14ac:dyDescent="0.25">
      <c r="B108" s="36"/>
      <c r="C108" s="12">
        <v>51</v>
      </c>
      <c r="D108" s="13" t="s">
        <v>246</v>
      </c>
      <c r="E108" s="20">
        <v>13521</v>
      </c>
      <c r="F108" s="21">
        <v>39996</v>
      </c>
      <c r="G108" s="15">
        <v>51821.988490000003</v>
      </c>
      <c r="H108" s="16">
        <v>51821.988490000003</v>
      </c>
      <c r="I108" s="15">
        <f t="shared" si="3"/>
        <v>0</v>
      </c>
    </row>
    <row r="109" spans="2:9" x14ac:dyDescent="0.25">
      <c r="B109" s="36"/>
      <c r="C109" s="12">
        <v>52</v>
      </c>
      <c r="D109" s="13" t="s">
        <v>250</v>
      </c>
      <c r="E109" s="20">
        <v>1892</v>
      </c>
      <c r="F109" s="21">
        <v>40080</v>
      </c>
      <c r="G109" s="15">
        <v>20818.785179999999</v>
      </c>
      <c r="H109" s="16">
        <v>20818.785179999999</v>
      </c>
      <c r="I109" s="15">
        <f t="shared" si="3"/>
        <v>0</v>
      </c>
    </row>
    <row r="110" spans="2:9" x14ac:dyDescent="0.25">
      <c r="B110" s="36"/>
      <c r="C110" s="12">
        <v>53</v>
      </c>
      <c r="D110" s="13" t="s">
        <v>252</v>
      </c>
      <c r="E110" s="20">
        <v>21503</v>
      </c>
      <c r="F110" s="21">
        <v>40120</v>
      </c>
      <c r="G110" s="15">
        <v>300915.66354000004</v>
      </c>
      <c r="H110" s="16">
        <v>300915.66354000004</v>
      </c>
      <c r="I110" s="15">
        <f t="shared" si="3"/>
        <v>0</v>
      </c>
    </row>
    <row r="111" spans="2:9" x14ac:dyDescent="0.25">
      <c r="B111" s="36"/>
      <c r="C111" s="12">
        <v>54</v>
      </c>
      <c r="D111" s="13" t="s">
        <v>254</v>
      </c>
      <c r="E111" s="20">
        <v>8684</v>
      </c>
      <c r="F111" s="21">
        <v>40157</v>
      </c>
      <c r="G111" s="15">
        <v>43375.247080000001</v>
      </c>
      <c r="H111" s="16">
        <v>43375.247080000001</v>
      </c>
      <c r="I111" s="15">
        <f t="shared" si="3"/>
        <v>0</v>
      </c>
    </row>
    <row r="112" spans="2:9" x14ac:dyDescent="0.25">
      <c r="B112" s="36"/>
      <c r="C112" s="12">
        <v>55</v>
      </c>
      <c r="D112" s="13" t="s">
        <v>256</v>
      </c>
      <c r="E112" s="20">
        <v>2803</v>
      </c>
      <c r="F112" s="21">
        <v>40164</v>
      </c>
      <c r="G112" s="15">
        <v>33463.635340000001</v>
      </c>
      <c r="H112" s="16">
        <v>33463.635340000001</v>
      </c>
      <c r="I112" s="15">
        <f t="shared" si="3"/>
        <v>0</v>
      </c>
    </row>
    <row r="113" spans="2:9" x14ac:dyDescent="0.25">
      <c r="B113" s="36"/>
      <c r="C113" s="12">
        <v>56</v>
      </c>
      <c r="D113" s="13" t="s">
        <v>261</v>
      </c>
      <c r="E113" s="20">
        <v>11446</v>
      </c>
      <c r="F113" s="21">
        <v>40277</v>
      </c>
      <c r="G113" s="15">
        <v>70182.852199999994</v>
      </c>
      <c r="H113" s="16">
        <v>70182.852199999994</v>
      </c>
      <c r="I113" s="15">
        <f t="shared" si="3"/>
        <v>0</v>
      </c>
    </row>
    <row r="114" spans="2:9" x14ac:dyDescent="0.25">
      <c r="B114" s="36"/>
      <c r="C114" s="12">
        <v>57</v>
      </c>
      <c r="D114" s="13" t="s">
        <v>268</v>
      </c>
      <c r="E114" s="20">
        <v>27123</v>
      </c>
      <c r="F114" s="20"/>
      <c r="G114" s="15">
        <v>232261.93332000001</v>
      </c>
      <c r="H114" s="16">
        <v>232261.93331999998</v>
      </c>
      <c r="I114" s="15">
        <f t="shared" si="3"/>
        <v>0</v>
      </c>
    </row>
    <row r="115" spans="2:9" x14ac:dyDescent="0.25">
      <c r="B115" s="36"/>
      <c r="C115" s="12">
        <v>58</v>
      </c>
      <c r="D115" s="13" t="s">
        <v>282</v>
      </c>
      <c r="E115" s="20">
        <v>12948</v>
      </c>
      <c r="F115" s="21">
        <v>40506</v>
      </c>
      <c r="G115" s="15">
        <v>114105.43378000001</v>
      </c>
      <c r="H115" s="16">
        <v>114105.43378000001</v>
      </c>
      <c r="I115" s="15">
        <f t="shared" si="3"/>
        <v>0</v>
      </c>
    </row>
    <row r="116" spans="2:9" x14ac:dyDescent="0.25">
      <c r="B116" s="36"/>
      <c r="C116" s="12">
        <v>59</v>
      </c>
      <c r="D116" s="13" t="s">
        <v>283</v>
      </c>
      <c r="E116" s="20">
        <v>13833</v>
      </c>
      <c r="F116" s="21">
        <v>40521</v>
      </c>
      <c r="G116" s="15">
        <v>167648.97383</v>
      </c>
      <c r="H116" s="16">
        <v>167648.97383</v>
      </c>
      <c r="I116" s="15">
        <f t="shared" si="3"/>
        <v>0</v>
      </c>
    </row>
    <row r="117" spans="2:9" x14ac:dyDescent="0.25">
      <c r="B117" s="36"/>
      <c r="C117" s="12">
        <v>60</v>
      </c>
      <c r="D117" s="13" t="s">
        <v>287</v>
      </c>
      <c r="E117" s="20">
        <v>174</v>
      </c>
      <c r="F117" s="21">
        <v>40616</v>
      </c>
      <c r="G117" s="15">
        <v>179.27285000000001</v>
      </c>
      <c r="H117" s="16">
        <v>179.27285000000001</v>
      </c>
      <c r="I117" s="15">
        <f t="shared" ref="I117:I135" si="4">G117-H117</f>
        <v>0</v>
      </c>
    </row>
    <row r="118" spans="2:9" x14ac:dyDescent="0.25">
      <c r="B118" s="36"/>
      <c r="C118" s="12">
        <v>61</v>
      </c>
      <c r="D118" s="13" t="s">
        <v>301</v>
      </c>
      <c r="E118" s="20">
        <v>10264</v>
      </c>
      <c r="F118" s="21">
        <v>40949</v>
      </c>
      <c r="G118" s="15">
        <v>71269.831219999993</v>
      </c>
      <c r="H118" s="16">
        <v>71269.831219999993</v>
      </c>
      <c r="I118" s="15">
        <f t="shared" si="4"/>
        <v>0</v>
      </c>
    </row>
    <row r="119" spans="2:9" x14ac:dyDescent="0.25">
      <c r="B119" s="36"/>
      <c r="C119" s="12">
        <v>62</v>
      </c>
      <c r="D119" s="13" t="s">
        <v>303</v>
      </c>
      <c r="E119" s="20">
        <v>927</v>
      </c>
      <c r="F119" s="21">
        <v>41068</v>
      </c>
      <c r="G119" s="15">
        <v>9476.7173199999997</v>
      </c>
      <c r="H119" s="16">
        <v>9476.7173199999997</v>
      </c>
      <c r="I119" s="15">
        <f t="shared" si="4"/>
        <v>0</v>
      </c>
    </row>
    <row r="120" spans="2:9" x14ac:dyDescent="0.25">
      <c r="B120" s="36"/>
      <c r="C120" s="12">
        <v>63</v>
      </c>
      <c r="D120" s="13" t="s">
        <v>306</v>
      </c>
      <c r="E120" s="20">
        <v>85990</v>
      </c>
      <c r="F120" s="20"/>
      <c r="G120" s="15">
        <v>237520.11758000002</v>
      </c>
      <c r="H120" s="16">
        <v>237520.11758000002</v>
      </c>
      <c r="I120" s="15">
        <f t="shared" si="4"/>
        <v>0</v>
      </c>
    </row>
    <row r="121" spans="2:9" x14ac:dyDescent="0.25">
      <c r="B121" s="36"/>
      <c r="C121" s="12">
        <v>64</v>
      </c>
      <c r="D121" s="13" t="s">
        <v>314</v>
      </c>
      <c r="E121" s="20">
        <v>12203</v>
      </c>
      <c r="F121" s="21">
        <v>41236</v>
      </c>
      <c r="G121" s="15">
        <v>101677.82580000001</v>
      </c>
      <c r="H121" s="15">
        <v>101677.82580000001</v>
      </c>
      <c r="I121" s="15">
        <f t="shared" si="4"/>
        <v>0</v>
      </c>
    </row>
    <row r="122" spans="2:9" x14ac:dyDescent="0.25">
      <c r="B122" s="36"/>
      <c r="C122" s="12">
        <v>65</v>
      </c>
      <c r="D122" s="13" t="s">
        <v>317</v>
      </c>
      <c r="E122" s="20">
        <v>1213</v>
      </c>
      <c r="F122" s="21">
        <v>41309</v>
      </c>
      <c r="G122" s="15">
        <v>16993.247940000001</v>
      </c>
      <c r="H122" s="16">
        <v>16993.247940000001</v>
      </c>
      <c r="I122" s="15">
        <f t="shared" si="4"/>
        <v>0</v>
      </c>
    </row>
    <row r="123" spans="2:9" x14ac:dyDescent="0.25">
      <c r="B123" s="36"/>
      <c r="C123" s="12">
        <v>66</v>
      </c>
      <c r="D123" s="13" t="s">
        <v>405</v>
      </c>
      <c r="E123" s="20">
        <v>12452</v>
      </c>
      <c r="F123" s="21">
        <v>41533</v>
      </c>
      <c r="G123" s="15">
        <v>25343.97971</v>
      </c>
      <c r="H123" s="16">
        <v>25343.97971</v>
      </c>
      <c r="I123" s="15">
        <f t="shared" si="4"/>
        <v>0</v>
      </c>
    </row>
    <row r="124" spans="2:9" x14ac:dyDescent="0.25">
      <c r="B124" s="36"/>
      <c r="C124" s="12">
        <v>67</v>
      </c>
      <c r="D124" s="13" t="s">
        <v>410</v>
      </c>
      <c r="E124" s="20">
        <v>40373</v>
      </c>
      <c r="F124" s="20"/>
      <c r="G124" s="15">
        <v>727615.26445000002</v>
      </c>
      <c r="H124" s="16">
        <v>727615.26445000002</v>
      </c>
      <c r="I124" s="15">
        <f t="shared" si="4"/>
        <v>0</v>
      </c>
    </row>
    <row r="125" spans="2:9" x14ac:dyDescent="0.25">
      <c r="B125" s="36"/>
      <c r="C125" s="12">
        <v>68</v>
      </c>
      <c r="D125" s="22" t="s">
        <v>412</v>
      </c>
      <c r="E125" s="20">
        <v>20401</v>
      </c>
      <c r="F125" s="21">
        <v>41940</v>
      </c>
      <c r="G125" s="15">
        <v>157616.05830999999</v>
      </c>
      <c r="H125" s="16">
        <v>157616.05830999999</v>
      </c>
      <c r="I125" s="15">
        <f t="shared" si="4"/>
        <v>0</v>
      </c>
    </row>
    <row r="126" spans="2:9" x14ac:dyDescent="0.25">
      <c r="B126" s="36"/>
      <c r="C126" s="12">
        <v>69</v>
      </c>
      <c r="D126" s="22" t="s">
        <v>411</v>
      </c>
      <c r="E126" s="20">
        <v>28759</v>
      </c>
      <c r="F126" s="21">
        <v>42047</v>
      </c>
      <c r="G126" s="15">
        <v>301759.34126999998</v>
      </c>
      <c r="H126" s="16">
        <v>301759.34126999998</v>
      </c>
      <c r="I126" s="15">
        <f t="shared" si="4"/>
        <v>0</v>
      </c>
    </row>
    <row r="127" spans="2:9" x14ac:dyDescent="0.25">
      <c r="B127" s="36"/>
      <c r="C127" s="12">
        <v>70</v>
      </c>
      <c r="D127" s="22" t="s">
        <v>318</v>
      </c>
      <c r="E127" s="20">
        <v>42825</v>
      </c>
      <c r="F127" s="21">
        <v>42149</v>
      </c>
      <c r="G127" s="15">
        <v>119188.84289</v>
      </c>
      <c r="H127" s="16">
        <v>119188.84289</v>
      </c>
      <c r="I127" s="15">
        <f t="shared" si="4"/>
        <v>0</v>
      </c>
    </row>
    <row r="128" spans="2:9" x14ac:dyDescent="0.25">
      <c r="B128" s="36"/>
      <c r="C128" s="12">
        <v>71</v>
      </c>
      <c r="D128" s="22" t="s">
        <v>416</v>
      </c>
      <c r="E128" s="20">
        <v>29343</v>
      </c>
      <c r="F128" s="21">
        <v>42149</v>
      </c>
      <c r="G128" s="15">
        <v>156382.66396999999</v>
      </c>
      <c r="H128" s="16">
        <v>156382.66396999999</v>
      </c>
      <c r="I128" s="15">
        <f t="shared" si="4"/>
        <v>0</v>
      </c>
    </row>
    <row r="129" spans="2:9" x14ac:dyDescent="0.25">
      <c r="B129" s="36"/>
      <c r="C129" s="12">
        <v>72</v>
      </c>
      <c r="D129" s="22" t="s">
        <v>319</v>
      </c>
      <c r="E129" s="20">
        <v>3191</v>
      </c>
      <c r="F129" s="21">
        <v>42289</v>
      </c>
      <c r="G129" s="15">
        <v>41382.465490000002</v>
      </c>
      <c r="H129" s="16">
        <v>41382.465490000002</v>
      </c>
      <c r="I129" s="15">
        <f t="shared" si="4"/>
        <v>0</v>
      </c>
    </row>
    <row r="130" spans="2:9" x14ac:dyDescent="0.25">
      <c r="B130" s="36"/>
      <c r="C130" s="12">
        <v>73</v>
      </c>
      <c r="D130" s="22" t="s">
        <v>323</v>
      </c>
      <c r="E130" s="20">
        <v>11822</v>
      </c>
      <c r="F130" s="21">
        <v>42730</v>
      </c>
      <c r="G130" s="15">
        <v>55921.117299999998</v>
      </c>
      <c r="H130" s="16">
        <v>55921.117299999998</v>
      </c>
      <c r="I130" s="15">
        <f t="shared" si="4"/>
        <v>0</v>
      </c>
    </row>
    <row r="131" spans="2:9" x14ac:dyDescent="0.25">
      <c r="B131" s="36"/>
      <c r="C131" s="12">
        <v>74</v>
      </c>
      <c r="D131" s="22" t="s">
        <v>383</v>
      </c>
      <c r="E131" s="20">
        <v>6592</v>
      </c>
      <c r="F131" s="21">
        <v>42955</v>
      </c>
      <c r="G131" s="15">
        <v>21888.058079999999</v>
      </c>
      <c r="H131" s="16">
        <v>21888.599399999999</v>
      </c>
      <c r="I131" s="15">
        <f t="shared" si="4"/>
        <v>-0.54132000000026892</v>
      </c>
    </row>
    <row r="132" spans="2:9" x14ac:dyDescent="0.25">
      <c r="B132" s="36"/>
      <c r="C132" s="12">
        <v>75</v>
      </c>
      <c r="D132" s="22" t="s">
        <v>326</v>
      </c>
      <c r="E132" s="20">
        <v>10912</v>
      </c>
      <c r="F132" s="21">
        <v>42982</v>
      </c>
      <c r="G132" s="15">
        <v>39755.896059999999</v>
      </c>
      <c r="H132" s="16">
        <v>39774.481939999998</v>
      </c>
      <c r="I132" s="15">
        <f t="shared" si="4"/>
        <v>-18.585879999998724</v>
      </c>
    </row>
    <row r="133" spans="2:9" x14ac:dyDescent="0.25">
      <c r="B133" s="36"/>
      <c r="C133" s="12">
        <v>76</v>
      </c>
      <c r="D133" s="22" t="s">
        <v>332</v>
      </c>
      <c r="E133" s="23">
        <v>6119</v>
      </c>
      <c r="F133" s="21">
        <v>43336</v>
      </c>
      <c r="G133" s="15">
        <v>52055.232550000001</v>
      </c>
      <c r="H133" s="15">
        <v>52572.523419999998</v>
      </c>
      <c r="I133" s="15">
        <f t="shared" si="4"/>
        <v>-517.29086999999708</v>
      </c>
    </row>
    <row r="134" spans="2:9" x14ac:dyDescent="0.25">
      <c r="B134" s="36"/>
      <c r="C134" s="12">
        <v>77</v>
      </c>
      <c r="D134" s="22" t="s">
        <v>333</v>
      </c>
      <c r="E134" s="23">
        <v>15188</v>
      </c>
      <c r="F134" s="21">
        <v>43243</v>
      </c>
      <c r="G134" s="15">
        <v>71639.958499999993</v>
      </c>
      <c r="H134" s="16">
        <v>71639.958499999993</v>
      </c>
      <c r="I134" s="15">
        <f t="shared" si="4"/>
        <v>0</v>
      </c>
    </row>
    <row r="135" spans="2:9" x14ac:dyDescent="0.25">
      <c r="B135" s="36"/>
      <c r="C135" s="12">
        <v>78</v>
      </c>
      <c r="D135" s="22" t="s">
        <v>334</v>
      </c>
      <c r="E135" s="24">
        <v>6446</v>
      </c>
      <c r="F135" s="21">
        <v>43205</v>
      </c>
      <c r="G135" s="15">
        <v>151659.36517</v>
      </c>
      <c r="H135" s="16">
        <v>151659.36516999998</v>
      </c>
      <c r="I135" s="15">
        <f t="shared" si="4"/>
        <v>0</v>
      </c>
    </row>
    <row r="136" spans="2:9" x14ac:dyDescent="0.25">
      <c r="B136" s="36"/>
      <c r="C136" s="47" t="s">
        <v>403</v>
      </c>
      <c r="D136" s="48"/>
      <c r="E136" s="48"/>
      <c r="F136" s="49"/>
      <c r="G136" s="17">
        <f>SUM(G58:G135)</f>
        <v>12917552.726329999</v>
      </c>
      <c r="H136" s="17">
        <f>SUM(H58:H135)</f>
        <v>12918139.672219999</v>
      </c>
      <c r="I136" s="17">
        <f>SUM(I58:I135)</f>
        <v>-586.94588999999633</v>
      </c>
    </row>
    <row r="137" spans="2:9" x14ac:dyDescent="0.25">
      <c r="B137" s="36"/>
      <c r="C137" s="44" t="s">
        <v>47</v>
      </c>
      <c r="D137" s="45"/>
      <c r="E137" s="45"/>
      <c r="F137" s="45"/>
      <c r="G137" s="45"/>
      <c r="H137" s="45"/>
      <c r="I137" s="46"/>
    </row>
    <row r="138" spans="2:9" x14ac:dyDescent="0.25">
      <c r="B138" s="36"/>
      <c r="C138" s="32">
        <v>79</v>
      </c>
      <c r="D138" s="33" t="s">
        <v>48</v>
      </c>
      <c r="E138" s="14"/>
      <c r="F138" s="14"/>
      <c r="G138" s="15">
        <v>276.50133</v>
      </c>
      <c r="H138" s="16">
        <v>0</v>
      </c>
      <c r="I138" s="15">
        <v>0</v>
      </c>
    </row>
    <row r="139" spans="2:9" x14ac:dyDescent="0.25">
      <c r="B139" s="36"/>
      <c r="C139" s="32"/>
      <c r="D139" s="33"/>
      <c r="E139" s="14"/>
      <c r="F139" s="14"/>
      <c r="G139" s="15"/>
      <c r="H139" s="16">
        <v>-276.5</v>
      </c>
      <c r="I139" s="15"/>
    </row>
    <row r="140" spans="2:9" x14ac:dyDescent="0.25">
      <c r="B140" s="36"/>
      <c r="C140" s="32">
        <v>80</v>
      </c>
      <c r="D140" s="33" t="s">
        <v>49</v>
      </c>
      <c r="E140" s="14"/>
      <c r="F140" s="14"/>
      <c r="G140" s="15">
        <v>60.31194</v>
      </c>
      <c r="H140" s="16">
        <v>0</v>
      </c>
      <c r="I140" s="15">
        <v>0</v>
      </c>
    </row>
    <row r="141" spans="2:9" x14ac:dyDescent="0.25">
      <c r="B141" s="36"/>
      <c r="C141" s="32"/>
      <c r="D141" s="33"/>
      <c r="E141" s="14"/>
      <c r="F141" s="14"/>
      <c r="G141" s="15"/>
      <c r="H141" s="16">
        <v>-60.31</v>
      </c>
      <c r="I141" s="15"/>
    </row>
    <row r="142" spans="2:9" x14ac:dyDescent="0.25">
      <c r="B142" s="36"/>
      <c r="C142" s="32">
        <v>81</v>
      </c>
      <c r="D142" s="33" t="s">
        <v>355</v>
      </c>
      <c r="E142" s="14"/>
      <c r="F142" s="14"/>
      <c r="G142" s="15">
        <v>4642.3564800000004</v>
      </c>
      <c r="H142" s="16">
        <v>1256.95</v>
      </c>
      <c r="I142" s="15">
        <v>0</v>
      </c>
    </row>
    <row r="143" spans="2:9" x14ac:dyDescent="0.25">
      <c r="B143" s="36"/>
      <c r="C143" s="32"/>
      <c r="D143" s="33"/>
      <c r="E143" s="14"/>
      <c r="F143" s="14"/>
      <c r="G143" s="15"/>
      <c r="H143" s="16">
        <v>-3385.41</v>
      </c>
      <c r="I143" s="15"/>
    </row>
    <row r="144" spans="2:9" x14ac:dyDescent="0.25">
      <c r="B144" s="36"/>
      <c r="C144" s="32">
        <v>82</v>
      </c>
      <c r="D144" s="33" t="s">
        <v>50</v>
      </c>
      <c r="E144" s="14"/>
      <c r="F144" s="14"/>
      <c r="G144" s="15">
        <v>26.100999999999999</v>
      </c>
      <c r="H144" s="16">
        <v>0</v>
      </c>
      <c r="I144" s="15">
        <v>0</v>
      </c>
    </row>
    <row r="145" spans="2:9" x14ac:dyDescent="0.25">
      <c r="B145" s="36"/>
      <c r="C145" s="32"/>
      <c r="D145" s="33"/>
      <c r="E145" s="14"/>
      <c r="F145" s="14"/>
      <c r="G145" s="15"/>
      <c r="H145" s="16">
        <v>-26.1</v>
      </c>
      <c r="I145" s="15"/>
    </row>
    <row r="146" spans="2:9" x14ac:dyDescent="0.25">
      <c r="B146" s="36"/>
      <c r="C146" s="32">
        <v>83</v>
      </c>
      <c r="D146" s="33" t="s">
        <v>81</v>
      </c>
      <c r="E146" s="14"/>
      <c r="F146" s="14"/>
      <c r="G146" s="15">
        <v>5398.6538600000003</v>
      </c>
      <c r="H146" s="16">
        <v>1100</v>
      </c>
      <c r="I146" s="15">
        <v>0</v>
      </c>
    </row>
    <row r="147" spans="2:9" x14ac:dyDescent="0.25">
      <c r="B147" s="36"/>
      <c r="C147" s="32"/>
      <c r="D147" s="33"/>
      <c r="E147" s="14"/>
      <c r="F147" s="14"/>
      <c r="G147" s="15"/>
      <c r="H147" s="15">
        <v>-4298.6538600000003</v>
      </c>
      <c r="I147" s="15"/>
    </row>
    <row r="148" spans="2:9" x14ac:dyDescent="0.25">
      <c r="B148" s="36"/>
      <c r="C148" s="32">
        <v>84</v>
      </c>
      <c r="D148" s="33" t="s">
        <v>424</v>
      </c>
      <c r="E148" s="14"/>
      <c r="F148" s="14"/>
      <c r="G148" s="15">
        <v>27494.76</v>
      </c>
      <c r="H148" s="16">
        <v>17600</v>
      </c>
      <c r="I148" s="15"/>
    </row>
    <row r="149" spans="2:9" x14ac:dyDescent="0.25">
      <c r="B149" s="36"/>
      <c r="C149" s="32"/>
      <c r="D149" s="33"/>
      <c r="E149" s="14"/>
      <c r="F149" s="14"/>
      <c r="G149" s="15"/>
      <c r="H149" s="16">
        <v>-9894.76</v>
      </c>
      <c r="I149" s="15"/>
    </row>
    <row r="150" spans="2:9" x14ac:dyDescent="0.25">
      <c r="B150" s="36"/>
      <c r="C150" s="32">
        <v>85</v>
      </c>
      <c r="D150" s="33" t="s">
        <v>361</v>
      </c>
      <c r="E150" s="14"/>
      <c r="F150" s="14"/>
      <c r="G150" s="15">
        <v>1696.0920000000001</v>
      </c>
      <c r="H150" s="16">
        <v>0.24231999999999998</v>
      </c>
      <c r="I150" s="15">
        <v>0</v>
      </c>
    </row>
    <row r="151" spans="2:9" x14ac:dyDescent="0.25">
      <c r="B151" s="36"/>
      <c r="C151" s="32"/>
      <c r="D151" s="33"/>
      <c r="E151" s="14"/>
      <c r="F151" s="14"/>
      <c r="G151" s="15"/>
      <c r="H151" s="15">
        <v>-1695.84968</v>
      </c>
      <c r="I151" s="15"/>
    </row>
    <row r="152" spans="2:9" x14ac:dyDescent="0.25">
      <c r="B152" s="36"/>
      <c r="C152" s="32">
        <v>86</v>
      </c>
      <c r="D152" s="33" t="s">
        <v>389</v>
      </c>
      <c r="E152" s="14"/>
      <c r="F152" s="14"/>
      <c r="G152" s="15">
        <v>3048.9513299999999</v>
      </c>
      <c r="H152" s="16">
        <v>302</v>
      </c>
      <c r="I152" s="15">
        <v>0</v>
      </c>
    </row>
    <row r="153" spans="2:9" x14ac:dyDescent="0.25">
      <c r="B153" s="36"/>
      <c r="C153" s="32"/>
      <c r="D153" s="33"/>
      <c r="E153" s="14"/>
      <c r="F153" s="14"/>
      <c r="G153" s="15"/>
      <c r="H153" s="15">
        <v>-2746.9513299999999</v>
      </c>
      <c r="I153" s="15"/>
    </row>
    <row r="154" spans="2:9" x14ac:dyDescent="0.25">
      <c r="B154" s="36"/>
      <c r="C154" s="32">
        <v>87</v>
      </c>
      <c r="D154" s="33" t="s">
        <v>51</v>
      </c>
      <c r="E154" s="14"/>
      <c r="F154" s="14"/>
      <c r="G154" s="15">
        <v>708.43759999999997</v>
      </c>
      <c r="H154" s="16">
        <v>527.64</v>
      </c>
      <c r="I154" s="15">
        <v>0</v>
      </c>
    </row>
    <row r="155" spans="2:9" x14ac:dyDescent="0.25">
      <c r="B155" s="36"/>
      <c r="C155" s="32"/>
      <c r="D155" s="33"/>
      <c r="E155" s="14"/>
      <c r="F155" s="14"/>
      <c r="G155" s="15"/>
      <c r="H155" s="16">
        <v>-180.8</v>
      </c>
      <c r="I155" s="15"/>
    </row>
    <row r="156" spans="2:9" x14ac:dyDescent="0.25">
      <c r="B156" s="36"/>
      <c r="C156" s="32">
        <v>88</v>
      </c>
      <c r="D156" s="33" t="s">
        <v>52</v>
      </c>
      <c r="E156" s="14"/>
      <c r="F156" s="14"/>
      <c r="G156" s="15">
        <v>2114.7068300000001</v>
      </c>
      <c r="H156" s="16">
        <v>549.17999999999995</v>
      </c>
      <c r="I156" s="15">
        <v>0</v>
      </c>
    </row>
    <row r="157" spans="2:9" x14ac:dyDescent="0.25">
      <c r="B157" s="36"/>
      <c r="C157" s="32"/>
      <c r="D157" s="33"/>
      <c r="E157" s="14"/>
      <c r="F157" s="14"/>
      <c r="G157" s="15"/>
      <c r="H157" s="16">
        <v>-1565.53</v>
      </c>
      <c r="I157" s="15"/>
    </row>
    <row r="158" spans="2:9" x14ac:dyDescent="0.25">
      <c r="B158" s="36"/>
      <c r="C158" s="32">
        <v>89</v>
      </c>
      <c r="D158" s="33" t="s">
        <v>215</v>
      </c>
      <c r="E158" s="25">
        <v>678</v>
      </c>
      <c r="F158" s="21">
        <v>39505</v>
      </c>
      <c r="G158" s="26">
        <v>666.3229</v>
      </c>
      <c r="H158" s="26">
        <v>0</v>
      </c>
      <c r="I158" s="26">
        <v>0</v>
      </c>
    </row>
    <row r="159" spans="2:9" x14ac:dyDescent="0.25">
      <c r="B159" s="36"/>
      <c r="C159" s="32"/>
      <c r="D159" s="33"/>
      <c r="E159" s="14"/>
      <c r="F159" s="14"/>
      <c r="G159" s="14"/>
      <c r="H159" s="16">
        <v>-666.32</v>
      </c>
      <c r="I159" s="14"/>
    </row>
    <row r="160" spans="2:9" x14ac:dyDescent="0.25">
      <c r="B160" s="36"/>
      <c r="C160" s="50" t="s">
        <v>404</v>
      </c>
      <c r="D160" s="51"/>
      <c r="E160" s="51"/>
      <c r="F160" s="52"/>
      <c r="G160" s="17">
        <f>G138+G140+G142+G144+G146+G148+G150+G152+G154+G156+G158</f>
        <v>46133.195269999997</v>
      </c>
      <c r="H160" s="17">
        <f>H138+H140+H142+H144+H146+H148+H150+H152+H154+H156+H158</f>
        <v>21336.012320000002</v>
      </c>
      <c r="I160" s="17">
        <f>I138+I140+I142+I144+I154+I156</f>
        <v>0</v>
      </c>
    </row>
    <row r="161" spans="2:9" x14ac:dyDescent="0.25">
      <c r="B161" s="36"/>
      <c r="C161" s="53"/>
      <c r="D161" s="54"/>
      <c r="E161" s="54"/>
      <c r="F161" s="55"/>
      <c r="G161" s="17"/>
      <c r="H161" s="17">
        <f>H139+H141+H143+H145+H147+H149+H151+H153+H155+H157+H159</f>
        <v>-24797.184869999997</v>
      </c>
      <c r="I161" s="17"/>
    </row>
    <row r="162" spans="2:9" x14ac:dyDescent="0.25">
      <c r="B162" s="36"/>
      <c r="C162" s="44" t="s">
        <v>53</v>
      </c>
      <c r="D162" s="45"/>
      <c r="E162" s="45"/>
      <c r="F162" s="45"/>
      <c r="G162" s="45"/>
      <c r="H162" s="45"/>
      <c r="I162" s="46"/>
    </row>
    <row r="163" spans="2:9" x14ac:dyDescent="0.25">
      <c r="B163" s="36"/>
      <c r="C163" s="12">
        <v>90</v>
      </c>
      <c r="D163" s="19" t="s">
        <v>54</v>
      </c>
      <c r="E163" s="14"/>
      <c r="F163" s="14"/>
      <c r="G163" s="15">
        <v>1156.7022299999999</v>
      </c>
      <c r="H163" s="16">
        <v>604.13838999999996</v>
      </c>
      <c r="I163" s="15">
        <f t="shared" ref="I163:I226" si="5">G163-H163</f>
        <v>552.56383999999991</v>
      </c>
    </row>
    <row r="164" spans="2:9" x14ac:dyDescent="0.25">
      <c r="B164" s="36"/>
      <c r="C164" s="12">
        <v>91</v>
      </c>
      <c r="D164" s="19" t="s">
        <v>55</v>
      </c>
      <c r="E164" s="14"/>
      <c r="F164" s="14"/>
      <c r="G164" s="15">
        <v>701.50847999999996</v>
      </c>
      <c r="H164" s="16">
        <v>412.13531999999998</v>
      </c>
      <c r="I164" s="15">
        <f t="shared" si="5"/>
        <v>289.37315999999998</v>
      </c>
    </row>
    <row r="165" spans="2:9" x14ac:dyDescent="0.25">
      <c r="B165" s="36"/>
      <c r="C165" s="12">
        <v>92</v>
      </c>
      <c r="D165" s="19" t="s">
        <v>356</v>
      </c>
      <c r="E165" s="14"/>
      <c r="F165" s="14"/>
      <c r="G165" s="15">
        <v>1317.2463600000001</v>
      </c>
      <c r="H165" s="16">
        <v>335.52646000000004</v>
      </c>
      <c r="I165" s="15">
        <f t="shared" si="5"/>
        <v>981.71990000000005</v>
      </c>
    </row>
    <row r="166" spans="2:9" x14ac:dyDescent="0.25">
      <c r="B166" s="36"/>
      <c r="C166" s="12">
        <v>93</v>
      </c>
      <c r="D166" s="19" t="s">
        <v>56</v>
      </c>
      <c r="E166" s="14"/>
      <c r="F166" s="14"/>
      <c r="G166" s="15">
        <v>9130.82798</v>
      </c>
      <c r="H166" s="16">
        <v>1294.65994</v>
      </c>
      <c r="I166" s="15">
        <f t="shared" si="5"/>
        <v>7836.1680400000005</v>
      </c>
    </row>
    <row r="167" spans="2:9" x14ac:dyDescent="0.25">
      <c r="B167" s="36"/>
      <c r="C167" s="12">
        <v>94</v>
      </c>
      <c r="D167" s="19" t="s">
        <v>57</v>
      </c>
      <c r="E167" s="14"/>
      <c r="F167" s="14"/>
      <c r="G167" s="15">
        <v>1395.9338600000001</v>
      </c>
      <c r="H167" s="16">
        <v>707.85599999999999</v>
      </c>
      <c r="I167" s="15">
        <f t="shared" si="5"/>
        <v>688.0778600000001</v>
      </c>
    </row>
    <row r="168" spans="2:9" x14ac:dyDescent="0.25">
      <c r="B168" s="36"/>
      <c r="C168" s="12">
        <v>95</v>
      </c>
      <c r="D168" s="19" t="s">
        <v>58</v>
      </c>
      <c r="E168" s="14"/>
      <c r="F168" s="14"/>
      <c r="G168" s="15">
        <v>274.30265000000003</v>
      </c>
      <c r="H168" s="16">
        <v>65.5</v>
      </c>
      <c r="I168" s="15">
        <f t="shared" si="5"/>
        <v>208.80265000000003</v>
      </c>
    </row>
    <row r="169" spans="2:9" x14ac:dyDescent="0.25">
      <c r="B169" s="36"/>
      <c r="C169" s="12">
        <v>96</v>
      </c>
      <c r="D169" s="19" t="s">
        <v>59</v>
      </c>
      <c r="E169" s="14"/>
      <c r="F169" s="14"/>
      <c r="G169" s="15">
        <v>2285.0407500000001</v>
      </c>
      <c r="H169" s="16">
        <v>1341.04729</v>
      </c>
      <c r="I169" s="15">
        <f t="shared" si="5"/>
        <v>943.99346000000014</v>
      </c>
    </row>
    <row r="170" spans="2:9" x14ac:dyDescent="0.25">
      <c r="B170" s="36"/>
      <c r="C170" s="12">
        <v>97</v>
      </c>
      <c r="D170" s="13" t="s">
        <v>60</v>
      </c>
      <c r="E170" s="14"/>
      <c r="F170" s="14"/>
      <c r="G170" s="15">
        <v>961.85418000000004</v>
      </c>
      <c r="H170" s="16">
        <v>227.6</v>
      </c>
      <c r="I170" s="15">
        <f t="shared" si="5"/>
        <v>734.25418000000002</v>
      </c>
    </row>
    <row r="171" spans="2:9" x14ac:dyDescent="0.25">
      <c r="B171" s="36"/>
      <c r="C171" s="12">
        <v>98</v>
      </c>
      <c r="D171" s="13" t="s">
        <v>61</v>
      </c>
      <c r="E171" s="14"/>
      <c r="F171" s="14"/>
      <c r="G171" s="15">
        <v>1095.2284399999999</v>
      </c>
      <c r="H171" s="16">
        <v>0</v>
      </c>
      <c r="I171" s="15">
        <f t="shared" si="5"/>
        <v>1095.2284399999999</v>
      </c>
    </row>
    <row r="172" spans="2:9" x14ac:dyDescent="0.25">
      <c r="B172" s="36"/>
      <c r="C172" s="12">
        <v>99</v>
      </c>
      <c r="D172" s="13" t="s">
        <v>62</v>
      </c>
      <c r="E172" s="14"/>
      <c r="F172" s="14"/>
      <c r="G172" s="15">
        <v>436.10207000000003</v>
      </c>
      <c r="H172" s="16">
        <v>51.617959999999997</v>
      </c>
      <c r="I172" s="15">
        <f t="shared" si="5"/>
        <v>384.48411000000004</v>
      </c>
    </row>
    <row r="173" spans="2:9" x14ac:dyDescent="0.25">
      <c r="B173" s="36"/>
      <c r="C173" s="12">
        <v>100</v>
      </c>
      <c r="D173" s="13" t="s">
        <v>63</v>
      </c>
      <c r="E173" s="14"/>
      <c r="F173" s="14"/>
      <c r="G173" s="15">
        <v>388.82089999999999</v>
      </c>
      <c r="H173" s="16">
        <v>48.558</v>
      </c>
      <c r="I173" s="15">
        <f t="shared" si="5"/>
        <v>340.2629</v>
      </c>
    </row>
    <row r="174" spans="2:9" x14ac:dyDescent="0.25">
      <c r="B174" s="36"/>
      <c r="C174" s="12">
        <v>101</v>
      </c>
      <c r="D174" s="13" t="s">
        <v>64</v>
      </c>
      <c r="E174" s="14"/>
      <c r="F174" s="14"/>
      <c r="G174" s="15">
        <v>1736.6158899999998</v>
      </c>
      <c r="H174" s="16">
        <v>963.024</v>
      </c>
      <c r="I174" s="15">
        <f t="shared" si="5"/>
        <v>773.59188999999981</v>
      </c>
    </row>
    <row r="175" spans="2:9" x14ac:dyDescent="0.25">
      <c r="B175" s="36"/>
      <c r="C175" s="12">
        <v>102</v>
      </c>
      <c r="D175" s="13" t="s">
        <v>65</v>
      </c>
      <c r="E175" s="14"/>
      <c r="F175" s="14"/>
      <c r="G175" s="15">
        <v>1744.1304</v>
      </c>
      <c r="H175" s="16">
        <v>1139.44047</v>
      </c>
      <c r="I175" s="15">
        <f t="shared" si="5"/>
        <v>604.68993</v>
      </c>
    </row>
    <row r="176" spans="2:9" x14ac:dyDescent="0.25">
      <c r="B176" s="36"/>
      <c r="C176" s="12">
        <v>103</v>
      </c>
      <c r="D176" s="13" t="s">
        <v>66</v>
      </c>
      <c r="E176" s="14"/>
      <c r="F176" s="14"/>
      <c r="G176" s="15">
        <v>7485.6167999999998</v>
      </c>
      <c r="H176" s="16">
        <v>1944.0119999999999</v>
      </c>
      <c r="I176" s="15">
        <f t="shared" si="5"/>
        <v>5541.6048000000001</v>
      </c>
    </row>
    <row r="177" spans="2:9" x14ac:dyDescent="0.25">
      <c r="B177" s="36"/>
      <c r="C177" s="12">
        <v>104</v>
      </c>
      <c r="D177" s="13" t="s">
        <v>67</v>
      </c>
      <c r="E177" s="14"/>
      <c r="F177" s="14"/>
      <c r="G177" s="15">
        <v>3710.5415400000002</v>
      </c>
      <c r="H177" s="16">
        <v>273.78100000000001</v>
      </c>
      <c r="I177" s="15">
        <f t="shared" si="5"/>
        <v>3436.7605400000002</v>
      </c>
    </row>
    <row r="178" spans="2:9" x14ac:dyDescent="0.25">
      <c r="B178" s="36"/>
      <c r="C178" s="12">
        <v>105</v>
      </c>
      <c r="D178" s="13" t="s">
        <v>68</v>
      </c>
      <c r="E178" s="14"/>
      <c r="F178" s="14"/>
      <c r="G178" s="15">
        <v>1983.6806399999998</v>
      </c>
      <c r="H178" s="16">
        <v>103.03581</v>
      </c>
      <c r="I178" s="15">
        <f t="shared" si="5"/>
        <v>1880.6448299999997</v>
      </c>
    </row>
    <row r="179" spans="2:9" x14ac:dyDescent="0.25">
      <c r="B179" s="36"/>
      <c r="C179" s="12">
        <v>106</v>
      </c>
      <c r="D179" s="13" t="s">
        <v>69</v>
      </c>
      <c r="E179" s="14"/>
      <c r="F179" s="14"/>
      <c r="G179" s="15">
        <v>22020.565999999999</v>
      </c>
      <c r="H179" s="16">
        <v>2227.7689999999998</v>
      </c>
      <c r="I179" s="15">
        <f t="shared" si="5"/>
        <v>19792.796999999999</v>
      </c>
    </row>
    <row r="180" spans="2:9" x14ac:dyDescent="0.25">
      <c r="B180" s="36"/>
      <c r="C180" s="12">
        <v>107</v>
      </c>
      <c r="D180" s="13" t="s">
        <v>70</v>
      </c>
      <c r="E180" s="14"/>
      <c r="F180" s="14"/>
      <c r="G180" s="15">
        <v>87548.523950000003</v>
      </c>
      <c r="H180" s="16">
        <v>758</v>
      </c>
      <c r="I180" s="15">
        <f t="shared" si="5"/>
        <v>86790.523950000003</v>
      </c>
    </row>
    <row r="181" spans="2:9" x14ac:dyDescent="0.25">
      <c r="B181" s="36"/>
      <c r="C181" s="12">
        <v>108</v>
      </c>
      <c r="D181" s="13" t="s">
        <v>357</v>
      </c>
      <c r="E181" s="14"/>
      <c r="F181" s="14"/>
      <c r="G181" s="15">
        <v>36545.519999999997</v>
      </c>
      <c r="H181" s="16">
        <v>29279.79</v>
      </c>
      <c r="I181" s="15">
        <f t="shared" si="5"/>
        <v>7265.7299999999959</v>
      </c>
    </row>
    <row r="182" spans="2:9" x14ac:dyDescent="0.25">
      <c r="B182" s="36"/>
      <c r="C182" s="12">
        <v>109</v>
      </c>
      <c r="D182" s="13" t="s">
        <v>72</v>
      </c>
      <c r="E182" s="14"/>
      <c r="F182" s="14"/>
      <c r="G182" s="15">
        <v>22662.970969999998</v>
      </c>
      <c r="H182" s="16">
        <v>7300</v>
      </c>
      <c r="I182" s="15">
        <f t="shared" si="5"/>
        <v>15362.970969999998</v>
      </c>
    </row>
    <row r="183" spans="2:9" x14ac:dyDescent="0.25">
      <c r="B183" s="36"/>
      <c r="C183" s="12">
        <v>110</v>
      </c>
      <c r="D183" s="13" t="s">
        <v>358</v>
      </c>
      <c r="E183" s="14"/>
      <c r="F183" s="14"/>
      <c r="G183" s="15">
        <v>80117.446949999998</v>
      </c>
      <c r="H183" s="16">
        <v>0</v>
      </c>
      <c r="I183" s="15">
        <f t="shared" si="5"/>
        <v>80117.446949999998</v>
      </c>
    </row>
    <row r="184" spans="2:9" x14ac:dyDescent="0.25">
      <c r="B184" s="36"/>
      <c r="C184" s="12">
        <v>111</v>
      </c>
      <c r="D184" s="13" t="s">
        <v>74</v>
      </c>
      <c r="E184" s="14"/>
      <c r="F184" s="14"/>
      <c r="G184" s="15">
        <v>51803.368799999997</v>
      </c>
      <c r="H184" s="16">
        <v>49313.081700000002</v>
      </c>
      <c r="I184" s="15">
        <f t="shared" si="5"/>
        <v>2490.2870999999941</v>
      </c>
    </row>
    <row r="185" spans="2:9" x14ac:dyDescent="0.25">
      <c r="B185" s="36"/>
      <c r="C185" s="12">
        <v>112</v>
      </c>
      <c r="D185" s="13" t="s">
        <v>75</v>
      </c>
      <c r="E185" s="14"/>
      <c r="F185" s="14"/>
      <c r="G185" s="15">
        <v>18067.904500000001</v>
      </c>
      <c r="H185" s="16">
        <v>14148.71</v>
      </c>
      <c r="I185" s="15">
        <f t="shared" si="5"/>
        <v>3919.1945000000014</v>
      </c>
    </row>
    <row r="186" spans="2:9" x14ac:dyDescent="0.25">
      <c r="B186" s="36"/>
      <c r="C186" s="12">
        <v>113</v>
      </c>
      <c r="D186" s="13" t="s">
        <v>359</v>
      </c>
      <c r="E186" s="14"/>
      <c r="F186" s="14"/>
      <c r="G186" s="15">
        <v>46239.880659999995</v>
      </c>
      <c r="H186" s="16">
        <v>5500</v>
      </c>
      <c r="I186" s="15">
        <f t="shared" si="5"/>
        <v>40739.880659999995</v>
      </c>
    </row>
    <row r="187" spans="2:9" x14ac:dyDescent="0.25">
      <c r="B187" s="36"/>
      <c r="C187" s="12">
        <v>114</v>
      </c>
      <c r="D187" s="13" t="s">
        <v>77</v>
      </c>
      <c r="E187" s="14"/>
      <c r="F187" s="14"/>
      <c r="G187" s="15">
        <v>62293.89</v>
      </c>
      <c r="H187" s="16">
        <v>260.57623999999998</v>
      </c>
      <c r="I187" s="15">
        <f t="shared" si="5"/>
        <v>62033.313759999997</v>
      </c>
    </row>
    <row r="188" spans="2:9" x14ac:dyDescent="0.25">
      <c r="B188" s="36"/>
      <c r="C188" s="12">
        <v>115</v>
      </c>
      <c r="D188" s="13" t="s">
        <v>78</v>
      </c>
      <c r="E188" s="14"/>
      <c r="F188" s="14"/>
      <c r="G188" s="15">
        <v>6736.9859999999999</v>
      </c>
      <c r="H188" s="16">
        <v>964.45600000000002</v>
      </c>
      <c r="I188" s="15">
        <f t="shared" si="5"/>
        <v>5772.53</v>
      </c>
    </row>
    <row r="189" spans="2:9" x14ac:dyDescent="0.25">
      <c r="B189" s="36"/>
      <c r="C189" s="12">
        <v>116</v>
      </c>
      <c r="D189" s="13" t="s">
        <v>79</v>
      </c>
      <c r="E189" s="14"/>
      <c r="F189" s="14"/>
      <c r="G189" s="15">
        <v>2447.07242</v>
      </c>
      <c r="H189" s="16">
        <v>137.15199999999999</v>
      </c>
      <c r="I189" s="15">
        <f t="shared" si="5"/>
        <v>2309.9204199999999</v>
      </c>
    </row>
    <row r="190" spans="2:9" x14ac:dyDescent="0.25">
      <c r="B190" s="36"/>
      <c r="C190" s="12">
        <v>117</v>
      </c>
      <c r="D190" s="13" t="s">
        <v>80</v>
      </c>
      <c r="E190" s="14"/>
      <c r="F190" s="14"/>
      <c r="G190" s="15">
        <v>157012.93823</v>
      </c>
      <c r="H190" s="16">
        <v>59783.983999999997</v>
      </c>
      <c r="I190" s="15">
        <f t="shared" si="5"/>
        <v>97228.954230000003</v>
      </c>
    </row>
    <row r="191" spans="2:9" x14ac:dyDescent="0.25">
      <c r="B191" s="36"/>
      <c r="C191" s="12">
        <v>118</v>
      </c>
      <c r="D191" s="13" t="s">
        <v>360</v>
      </c>
      <c r="E191" s="14"/>
      <c r="F191" s="14"/>
      <c r="G191" s="15">
        <v>2242.0069700000004</v>
      </c>
      <c r="H191" s="16">
        <v>0</v>
      </c>
      <c r="I191" s="15">
        <f t="shared" si="5"/>
        <v>2242.0069700000004</v>
      </c>
    </row>
    <row r="192" spans="2:9" x14ac:dyDescent="0.25">
      <c r="B192" s="36"/>
      <c r="C192" s="12">
        <v>119</v>
      </c>
      <c r="D192" s="13" t="s">
        <v>82</v>
      </c>
      <c r="E192" s="14"/>
      <c r="F192" s="14"/>
      <c r="G192" s="15">
        <v>2017.29817</v>
      </c>
      <c r="H192" s="16">
        <v>0</v>
      </c>
      <c r="I192" s="15">
        <f t="shared" si="5"/>
        <v>2017.29817</v>
      </c>
    </row>
    <row r="193" spans="2:9" x14ac:dyDescent="0.25">
      <c r="B193" s="36"/>
      <c r="C193" s="12">
        <v>120</v>
      </c>
      <c r="D193" s="13" t="s">
        <v>83</v>
      </c>
      <c r="E193" s="14"/>
      <c r="F193" s="14"/>
      <c r="G193" s="15">
        <v>7013.5943899999993</v>
      </c>
      <c r="H193" s="16">
        <v>1000</v>
      </c>
      <c r="I193" s="15">
        <f t="shared" si="5"/>
        <v>6013.5943899999993</v>
      </c>
    </row>
    <row r="194" spans="2:9" x14ac:dyDescent="0.25">
      <c r="B194" s="36"/>
      <c r="C194" s="12">
        <v>121</v>
      </c>
      <c r="D194" s="13" t="s">
        <v>84</v>
      </c>
      <c r="E194" s="14"/>
      <c r="F194" s="14"/>
      <c r="G194" s="15">
        <v>21862.771649999999</v>
      </c>
      <c r="H194" s="16">
        <v>465.71771999999999</v>
      </c>
      <c r="I194" s="15">
        <f t="shared" si="5"/>
        <v>21397.053929999998</v>
      </c>
    </row>
    <row r="195" spans="2:9" x14ac:dyDescent="0.25">
      <c r="B195" s="36"/>
      <c r="C195" s="12">
        <v>122</v>
      </c>
      <c r="D195" s="13" t="s">
        <v>85</v>
      </c>
      <c r="E195" s="14"/>
      <c r="F195" s="14"/>
      <c r="G195" s="15">
        <v>26135.829730000001</v>
      </c>
      <c r="H195" s="16">
        <v>15704.501119999999</v>
      </c>
      <c r="I195" s="15">
        <f t="shared" si="5"/>
        <v>10431.328610000002</v>
      </c>
    </row>
    <row r="196" spans="2:9" x14ac:dyDescent="0.25">
      <c r="B196" s="36"/>
      <c r="C196" s="12">
        <v>123</v>
      </c>
      <c r="D196" s="13" t="s">
        <v>86</v>
      </c>
      <c r="E196" s="14"/>
      <c r="F196" s="14"/>
      <c r="G196" s="15">
        <v>3946.6120000000001</v>
      </c>
      <c r="H196" s="16">
        <v>3939.7</v>
      </c>
      <c r="I196" s="15">
        <f t="shared" si="5"/>
        <v>6.9120000000002619</v>
      </c>
    </row>
    <row r="197" spans="2:9" x14ac:dyDescent="0.25">
      <c r="B197" s="36"/>
      <c r="C197" s="12">
        <v>124</v>
      </c>
      <c r="D197" s="13" t="s">
        <v>364</v>
      </c>
      <c r="E197" s="20"/>
      <c r="F197" s="20"/>
      <c r="G197" s="15">
        <v>232429.21768999999</v>
      </c>
      <c r="H197" s="16">
        <v>73116.296419999999</v>
      </c>
      <c r="I197" s="15">
        <f t="shared" si="5"/>
        <v>159312.92126999999</v>
      </c>
    </row>
    <row r="198" spans="2:9" x14ac:dyDescent="0.25">
      <c r="B198" s="36"/>
      <c r="C198" s="12">
        <v>125</v>
      </c>
      <c r="D198" s="13" t="s">
        <v>87</v>
      </c>
      <c r="E198" s="20"/>
      <c r="F198" s="20"/>
      <c r="G198" s="15">
        <v>30168.26</v>
      </c>
      <c r="H198" s="16">
        <v>12765.43497</v>
      </c>
      <c r="I198" s="15">
        <f t="shared" si="5"/>
        <v>17402.82503</v>
      </c>
    </row>
    <row r="199" spans="2:9" x14ac:dyDescent="0.25">
      <c r="B199" s="36"/>
      <c r="C199" s="12">
        <v>126</v>
      </c>
      <c r="D199" s="13" t="s">
        <v>88</v>
      </c>
      <c r="E199" s="20"/>
      <c r="F199" s="20"/>
      <c r="G199" s="15">
        <v>19486.491399999999</v>
      </c>
      <c r="H199" s="16">
        <v>15071.902400000001</v>
      </c>
      <c r="I199" s="15">
        <f t="shared" si="5"/>
        <v>4414.5889999999981</v>
      </c>
    </row>
    <row r="200" spans="2:9" x14ac:dyDescent="0.25">
      <c r="B200" s="36"/>
      <c r="C200" s="12">
        <v>127</v>
      </c>
      <c r="D200" s="13" t="s">
        <v>89</v>
      </c>
      <c r="E200" s="20"/>
      <c r="F200" s="20"/>
      <c r="G200" s="15">
        <v>140667.57</v>
      </c>
      <c r="H200" s="16">
        <v>62046.41</v>
      </c>
      <c r="I200" s="15">
        <f t="shared" si="5"/>
        <v>78621.16</v>
      </c>
    </row>
    <row r="201" spans="2:9" x14ac:dyDescent="0.25">
      <c r="B201" s="36"/>
      <c r="C201" s="12">
        <v>128</v>
      </c>
      <c r="D201" s="13" t="s">
        <v>90</v>
      </c>
      <c r="E201" s="20"/>
      <c r="F201" s="20"/>
      <c r="G201" s="15">
        <v>37959.732360000002</v>
      </c>
      <c r="H201" s="16">
        <v>5.0300000000000006E-3</v>
      </c>
      <c r="I201" s="15">
        <f t="shared" si="5"/>
        <v>37959.727330000002</v>
      </c>
    </row>
    <row r="202" spans="2:9" x14ac:dyDescent="0.25">
      <c r="B202" s="36"/>
      <c r="C202" s="12">
        <v>129</v>
      </c>
      <c r="D202" s="13" t="s">
        <v>92</v>
      </c>
      <c r="E202" s="20"/>
      <c r="F202" s="20"/>
      <c r="G202" s="15">
        <v>48456.659070000002</v>
      </c>
      <c r="H202" s="16">
        <v>147.02643</v>
      </c>
      <c r="I202" s="15">
        <f t="shared" si="5"/>
        <v>48309.632640000003</v>
      </c>
    </row>
    <row r="203" spans="2:9" x14ac:dyDescent="0.25">
      <c r="B203" s="36"/>
      <c r="C203" s="12">
        <v>130</v>
      </c>
      <c r="D203" s="13" t="s">
        <v>93</v>
      </c>
      <c r="E203" s="20"/>
      <c r="F203" s="20"/>
      <c r="G203" s="15">
        <v>9697.1209999999992</v>
      </c>
      <c r="H203" s="16">
        <v>9363.6239999999998</v>
      </c>
      <c r="I203" s="15">
        <f t="shared" si="5"/>
        <v>333.49699999999939</v>
      </c>
    </row>
    <row r="204" spans="2:9" x14ac:dyDescent="0.25">
      <c r="B204" s="36"/>
      <c r="C204" s="12">
        <v>131</v>
      </c>
      <c r="D204" s="13" t="s">
        <v>94</v>
      </c>
      <c r="E204" s="20"/>
      <c r="F204" s="20"/>
      <c r="G204" s="15">
        <v>7032.6068399999995</v>
      </c>
      <c r="H204" s="16">
        <v>3.31779</v>
      </c>
      <c r="I204" s="15">
        <f t="shared" si="5"/>
        <v>7029.2890499999994</v>
      </c>
    </row>
    <row r="205" spans="2:9" x14ac:dyDescent="0.25">
      <c r="B205" s="36"/>
      <c r="C205" s="12">
        <v>132</v>
      </c>
      <c r="D205" s="13" t="s">
        <v>365</v>
      </c>
      <c r="E205" s="20"/>
      <c r="F205" s="20"/>
      <c r="G205" s="15">
        <v>25866.178</v>
      </c>
      <c r="H205" s="16">
        <v>8400</v>
      </c>
      <c r="I205" s="15">
        <f t="shared" si="5"/>
        <v>17466.178</v>
      </c>
    </row>
    <row r="206" spans="2:9" x14ac:dyDescent="0.25">
      <c r="B206" s="36"/>
      <c r="C206" s="12">
        <v>133</v>
      </c>
      <c r="D206" s="13" t="s">
        <v>96</v>
      </c>
      <c r="E206" s="20"/>
      <c r="F206" s="20"/>
      <c r="G206" s="15">
        <v>74426.817999999999</v>
      </c>
      <c r="H206" s="16">
        <v>2421.2849999999999</v>
      </c>
      <c r="I206" s="15">
        <f t="shared" si="5"/>
        <v>72005.532999999996</v>
      </c>
    </row>
    <row r="207" spans="2:9" x14ac:dyDescent="0.25">
      <c r="B207" s="36"/>
      <c r="C207" s="12">
        <v>134</v>
      </c>
      <c r="D207" s="13" t="s">
        <v>97</v>
      </c>
      <c r="E207" s="20"/>
      <c r="F207" s="20"/>
      <c r="G207" s="15">
        <v>14779.43773</v>
      </c>
      <c r="H207" s="16">
        <v>427.30134999999996</v>
      </c>
      <c r="I207" s="15">
        <f t="shared" si="5"/>
        <v>14352.13638</v>
      </c>
    </row>
    <row r="208" spans="2:9" x14ac:dyDescent="0.25">
      <c r="B208" s="36"/>
      <c r="C208" s="12">
        <v>135</v>
      </c>
      <c r="D208" s="13" t="s">
        <v>98</v>
      </c>
      <c r="E208" s="20"/>
      <c r="F208" s="20"/>
      <c r="G208" s="15">
        <v>22448.414920000003</v>
      </c>
      <c r="H208" s="16">
        <v>4.1640500000000005</v>
      </c>
      <c r="I208" s="15">
        <f t="shared" si="5"/>
        <v>22444.250870000003</v>
      </c>
    </row>
    <row r="209" spans="2:9" x14ac:dyDescent="0.25">
      <c r="B209" s="36"/>
      <c r="C209" s="12">
        <v>136</v>
      </c>
      <c r="D209" s="13" t="s">
        <v>99</v>
      </c>
      <c r="E209" s="20"/>
      <c r="F209" s="20"/>
      <c r="G209" s="15">
        <v>47507.252249999998</v>
      </c>
      <c r="H209" s="16">
        <v>342.72325000000001</v>
      </c>
      <c r="I209" s="15">
        <f t="shared" si="5"/>
        <v>47164.528999999995</v>
      </c>
    </row>
    <row r="210" spans="2:9" x14ac:dyDescent="0.25">
      <c r="B210" s="36"/>
      <c r="C210" s="12">
        <v>137</v>
      </c>
      <c r="D210" s="13" t="s">
        <v>100</v>
      </c>
      <c r="E210" s="20"/>
      <c r="F210" s="20"/>
      <c r="G210" s="15">
        <v>46368.340790000002</v>
      </c>
      <c r="H210" s="16">
        <v>1028.84151</v>
      </c>
      <c r="I210" s="15">
        <f t="shared" si="5"/>
        <v>45339.499280000004</v>
      </c>
    </row>
    <row r="211" spans="2:9" x14ac:dyDescent="0.25">
      <c r="B211" s="36"/>
      <c r="C211" s="12">
        <v>138</v>
      </c>
      <c r="D211" s="13" t="s">
        <v>101</v>
      </c>
      <c r="E211" s="20"/>
      <c r="F211" s="20"/>
      <c r="G211" s="15">
        <v>71741.709459999998</v>
      </c>
      <c r="H211" s="16">
        <v>68141.138959999997</v>
      </c>
      <c r="I211" s="15">
        <f t="shared" si="5"/>
        <v>3600.5705000000016</v>
      </c>
    </row>
    <row r="212" spans="2:9" x14ac:dyDescent="0.25">
      <c r="B212" s="36"/>
      <c r="C212" s="12">
        <v>139</v>
      </c>
      <c r="D212" s="13" t="s">
        <v>103</v>
      </c>
      <c r="E212" s="20"/>
      <c r="F212" s="20"/>
      <c r="G212" s="15">
        <v>16197.57739</v>
      </c>
      <c r="H212" s="16">
        <v>14678.15</v>
      </c>
      <c r="I212" s="15">
        <f t="shared" si="5"/>
        <v>1519.4273900000007</v>
      </c>
    </row>
    <row r="213" spans="2:9" x14ac:dyDescent="0.25">
      <c r="B213" s="36"/>
      <c r="C213" s="12">
        <v>140</v>
      </c>
      <c r="D213" s="13" t="s">
        <v>105</v>
      </c>
      <c r="E213" s="20"/>
      <c r="F213" s="20"/>
      <c r="G213" s="15">
        <v>30046.64014</v>
      </c>
      <c r="H213" s="16">
        <v>3099.4990400000002</v>
      </c>
      <c r="I213" s="15">
        <f t="shared" si="5"/>
        <v>26947.141100000001</v>
      </c>
    </row>
    <row r="214" spans="2:9" x14ac:dyDescent="0.25">
      <c r="B214" s="36"/>
      <c r="C214" s="12">
        <v>141</v>
      </c>
      <c r="D214" s="13" t="s">
        <v>106</v>
      </c>
      <c r="E214" s="20"/>
      <c r="F214" s="20"/>
      <c r="G214" s="15">
        <v>9254.4814000000006</v>
      </c>
      <c r="H214" s="16">
        <v>8614.3084299999991</v>
      </c>
      <c r="I214" s="15">
        <f t="shared" si="5"/>
        <v>640.17297000000144</v>
      </c>
    </row>
    <row r="215" spans="2:9" x14ac:dyDescent="0.25">
      <c r="B215" s="36"/>
      <c r="C215" s="12">
        <v>142</v>
      </c>
      <c r="D215" s="13" t="s">
        <v>107</v>
      </c>
      <c r="E215" s="20"/>
      <c r="F215" s="20"/>
      <c r="G215" s="15">
        <v>1432344.301</v>
      </c>
      <c r="H215" s="16">
        <v>953695.04579</v>
      </c>
      <c r="I215" s="15">
        <f t="shared" si="5"/>
        <v>478649.25520999997</v>
      </c>
    </row>
    <row r="216" spans="2:9" x14ac:dyDescent="0.25">
      <c r="B216" s="36"/>
      <c r="C216" s="12">
        <v>143</v>
      </c>
      <c r="D216" s="13" t="s">
        <v>108</v>
      </c>
      <c r="E216" s="20"/>
      <c r="F216" s="20"/>
      <c r="G216" s="15">
        <v>16345.12048</v>
      </c>
      <c r="H216" s="16">
        <v>7760</v>
      </c>
      <c r="I216" s="15">
        <f t="shared" si="5"/>
        <v>8585.1204799999996</v>
      </c>
    </row>
    <row r="217" spans="2:9" x14ac:dyDescent="0.25">
      <c r="B217" s="36"/>
      <c r="C217" s="12">
        <v>144</v>
      </c>
      <c r="D217" s="13" t="s">
        <v>110</v>
      </c>
      <c r="E217" s="20"/>
      <c r="F217" s="20"/>
      <c r="G217" s="15">
        <v>46781.033929999998</v>
      </c>
      <c r="H217" s="16">
        <v>43649.538260000001</v>
      </c>
      <c r="I217" s="15">
        <f t="shared" si="5"/>
        <v>3131.4956699999966</v>
      </c>
    </row>
    <row r="218" spans="2:9" x14ac:dyDescent="0.25">
      <c r="B218" s="36"/>
      <c r="C218" s="12">
        <v>145</v>
      </c>
      <c r="D218" s="13" t="s">
        <v>111</v>
      </c>
      <c r="E218" s="20"/>
      <c r="F218" s="20"/>
      <c r="G218" s="15">
        <v>12873.233789999998</v>
      </c>
      <c r="H218" s="16">
        <v>11243.664789999999</v>
      </c>
      <c r="I218" s="15">
        <f t="shared" si="5"/>
        <v>1629.5689999999995</v>
      </c>
    </row>
    <row r="219" spans="2:9" x14ac:dyDescent="0.25">
      <c r="B219" s="36"/>
      <c r="C219" s="12">
        <v>146</v>
      </c>
      <c r="D219" s="13" t="s">
        <v>112</v>
      </c>
      <c r="E219" s="20"/>
      <c r="F219" s="20"/>
      <c r="G219" s="15">
        <v>48880.136399999996</v>
      </c>
      <c r="H219" s="16">
        <v>47.905970000000003</v>
      </c>
      <c r="I219" s="15">
        <f t="shared" si="5"/>
        <v>48832.230429999996</v>
      </c>
    </row>
    <row r="220" spans="2:9" x14ac:dyDescent="0.25">
      <c r="B220" s="36"/>
      <c r="C220" s="12">
        <v>147</v>
      </c>
      <c r="D220" s="13" t="s">
        <v>115</v>
      </c>
      <c r="E220" s="20"/>
      <c r="F220" s="20"/>
      <c r="G220" s="15">
        <v>141139.80730000001</v>
      </c>
      <c r="H220" s="16">
        <v>140798.15343000001</v>
      </c>
      <c r="I220" s="15">
        <f t="shared" si="5"/>
        <v>341.65387000000919</v>
      </c>
    </row>
    <row r="221" spans="2:9" x14ac:dyDescent="0.25">
      <c r="B221" s="36"/>
      <c r="C221" s="12">
        <v>148</v>
      </c>
      <c r="D221" s="13" t="s">
        <v>116</v>
      </c>
      <c r="E221" s="20"/>
      <c r="F221" s="20"/>
      <c r="G221" s="15">
        <v>57245.59001</v>
      </c>
      <c r="H221" s="16">
        <v>9702.8004399999991</v>
      </c>
      <c r="I221" s="15">
        <f t="shared" si="5"/>
        <v>47542.789570000001</v>
      </c>
    </row>
    <row r="222" spans="2:9" x14ac:dyDescent="0.25">
      <c r="B222" s="36"/>
      <c r="C222" s="12">
        <v>149</v>
      </c>
      <c r="D222" s="13" t="s">
        <v>117</v>
      </c>
      <c r="E222" s="20"/>
      <c r="F222" s="20"/>
      <c r="G222" s="15">
        <v>23855.3439</v>
      </c>
      <c r="H222" s="16">
        <v>0</v>
      </c>
      <c r="I222" s="15">
        <f t="shared" si="5"/>
        <v>23855.3439</v>
      </c>
    </row>
    <row r="223" spans="2:9" x14ac:dyDescent="0.25">
      <c r="B223" s="36"/>
      <c r="C223" s="12">
        <v>150</v>
      </c>
      <c r="D223" s="13" t="s">
        <v>119</v>
      </c>
      <c r="E223" s="20"/>
      <c r="F223" s="20"/>
      <c r="G223" s="15">
        <v>2626.7909599999998</v>
      </c>
      <c r="H223" s="16">
        <v>0</v>
      </c>
      <c r="I223" s="15">
        <f t="shared" si="5"/>
        <v>2626.7909599999998</v>
      </c>
    </row>
    <row r="224" spans="2:9" x14ac:dyDescent="0.25">
      <c r="B224" s="36"/>
      <c r="C224" s="12">
        <v>151</v>
      </c>
      <c r="D224" s="13" t="s">
        <v>120</v>
      </c>
      <c r="E224" s="20"/>
      <c r="F224" s="20"/>
      <c r="G224" s="15">
        <v>21677.670149999998</v>
      </c>
      <c r="H224" s="16">
        <v>17300</v>
      </c>
      <c r="I224" s="15">
        <f t="shared" si="5"/>
        <v>4377.6701499999981</v>
      </c>
    </row>
    <row r="225" spans="2:9" x14ac:dyDescent="0.25">
      <c r="B225" s="36"/>
      <c r="C225" s="12">
        <v>152</v>
      </c>
      <c r="D225" s="13" t="s">
        <v>121</v>
      </c>
      <c r="E225" s="20"/>
      <c r="F225" s="20"/>
      <c r="G225" s="15">
        <v>35508.212729999999</v>
      </c>
      <c r="H225" s="16">
        <v>19126.441760000002</v>
      </c>
      <c r="I225" s="15">
        <f t="shared" si="5"/>
        <v>16381.770969999998</v>
      </c>
    </row>
    <row r="226" spans="2:9" x14ac:dyDescent="0.25">
      <c r="B226" s="36"/>
      <c r="C226" s="12">
        <v>153</v>
      </c>
      <c r="D226" s="13" t="s">
        <v>122</v>
      </c>
      <c r="E226" s="20"/>
      <c r="F226" s="20"/>
      <c r="G226" s="15">
        <v>22272.9892</v>
      </c>
      <c r="H226" s="16">
        <v>3038.47</v>
      </c>
      <c r="I226" s="15">
        <f t="shared" si="5"/>
        <v>19234.519199999999</v>
      </c>
    </row>
    <row r="227" spans="2:9" x14ac:dyDescent="0.25">
      <c r="B227" s="36"/>
      <c r="C227" s="12">
        <v>154</v>
      </c>
      <c r="D227" s="13" t="s">
        <v>124</v>
      </c>
      <c r="E227" s="20"/>
      <c r="F227" s="20"/>
      <c r="G227" s="15">
        <v>42971.174729999999</v>
      </c>
      <c r="H227" s="16">
        <v>40729.414280000005</v>
      </c>
      <c r="I227" s="15">
        <f t="shared" ref="I227:I290" si="6">G227-H227</f>
        <v>2241.7604499999943</v>
      </c>
    </row>
    <row r="228" spans="2:9" x14ac:dyDescent="0.25">
      <c r="B228" s="36"/>
      <c r="C228" s="12">
        <v>155</v>
      </c>
      <c r="D228" s="13" t="s">
        <v>125</v>
      </c>
      <c r="E228" s="20"/>
      <c r="F228" s="20"/>
      <c r="G228" s="15">
        <v>115872.42387</v>
      </c>
      <c r="H228" s="16">
        <v>27318.21</v>
      </c>
      <c r="I228" s="15">
        <f t="shared" si="6"/>
        <v>88554.213870000007</v>
      </c>
    </row>
    <row r="229" spans="2:9" x14ac:dyDescent="0.25">
      <c r="B229" s="36"/>
      <c r="C229" s="12">
        <v>156</v>
      </c>
      <c r="D229" s="13" t="s">
        <v>127</v>
      </c>
      <c r="E229" s="20"/>
      <c r="F229" s="20"/>
      <c r="G229" s="15">
        <v>25531.199769999999</v>
      </c>
      <c r="H229" s="16">
        <v>0</v>
      </c>
      <c r="I229" s="15">
        <f t="shared" si="6"/>
        <v>25531.199769999999</v>
      </c>
    </row>
    <row r="230" spans="2:9" x14ac:dyDescent="0.25">
      <c r="B230" s="36"/>
      <c r="C230" s="12">
        <v>157</v>
      </c>
      <c r="D230" s="13" t="s">
        <v>128</v>
      </c>
      <c r="E230" s="20"/>
      <c r="F230" s="20"/>
      <c r="G230" s="15">
        <v>715200.69</v>
      </c>
      <c r="H230" s="16">
        <v>490756.90243999998</v>
      </c>
      <c r="I230" s="15">
        <f t="shared" si="6"/>
        <v>224443.78755999997</v>
      </c>
    </row>
    <row r="231" spans="2:9" x14ac:dyDescent="0.25">
      <c r="B231" s="36"/>
      <c r="C231" s="12">
        <v>158</v>
      </c>
      <c r="D231" s="13" t="s">
        <v>129</v>
      </c>
      <c r="E231" s="20"/>
      <c r="F231" s="20"/>
      <c r="G231" s="15">
        <v>44086.213299999996</v>
      </c>
      <c r="H231" s="16">
        <v>82.939679999999996</v>
      </c>
      <c r="I231" s="15">
        <f t="shared" si="6"/>
        <v>44003.273619999993</v>
      </c>
    </row>
    <row r="232" spans="2:9" x14ac:dyDescent="0.25">
      <c r="B232" s="36"/>
      <c r="C232" s="12">
        <v>159</v>
      </c>
      <c r="D232" s="13" t="s">
        <v>366</v>
      </c>
      <c r="E232" s="20"/>
      <c r="F232" s="20"/>
      <c r="G232" s="15">
        <v>34192.329909999993</v>
      </c>
      <c r="H232" s="16">
        <v>28048.871789999997</v>
      </c>
      <c r="I232" s="15">
        <f t="shared" si="6"/>
        <v>6143.4581199999957</v>
      </c>
    </row>
    <row r="233" spans="2:9" x14ac:dyDescent="0.25">
      <c r="B233" s="36"/>
      <c r="C233" s="12">
        <v>160</v>
      </c>
      <c r="D233" s="13" t="s">
        <v>131</v>
      </c>
      <c r="E233" s="20"/>
      <c r="F233" s="20"/>
      <c r="G233" s="15">
        <v>3846162.46</v>
      </c>
      <c r="H233" s="16">
        <v>3362919.0375000001</v>
      </c>
      <c r="I233" s="15">
        <f t="shared" si="6"/>
        <v>483243.42249999987</v>
      </c>
    </row>
    <row r="234" spans="2:9" x14ac:dyDescent="0.25">
      <c r="B234" s="36"/>
      <c r="C234" s="12">
        <v>161</v>
      </c>
      <c r="D234" s="13" t="s">
        <v>132</v>
      </c>
      <c r="E234" s="20"/>
      <c r="F234" s="20"/>
      <c r="G234" s="15">
        <v>1794.4499699999999</v>
      </c>
      <c r="H234" s="16">
        <v>164.59529000000001</v>
      </c>
      <c r="I234" s="15">
        <f t="shared" si="6"/>
        <v>1629.8546799999999</v>
      </c>
    </row>
    <row r="235" spans="2:9" x14ac:dyDescent="0.25">
      <c r="B235" s="36"/>
      <c r="C235" s="12">
        <v>162</v>
      </c>
      <c r="D235" s="13" t="s">
        <v>133</v>
      </c>
      <c r="E235" s="20"/>
      <c r="F235" s="20"/>
      <c r="G235" s="15">
        <v>9799.51</v>
      </c>
      <c r="H235" s="16">
        <v>0</v>
      </c>
      <c r="I235" s="15">
        <f t="shared" si="6"/>
        <v>9799.51</v>
      </c>
    </row>
    <row r="236" spans="2:9" x14ac:dyDescent="0.25">
      <c r="B236" s="36"/>
      <c r="C236" s="12">
        <v>163</v>
      </c>
      <c r="D236" s="13" t="s">
        <v>134</v>
      </c>
      <c r="E236" s="20"/>
      <c r="F236" s="20"/>
      <c r="G236" s="15">
        <v>10170.178970000001</v>
      </c>
      <c r="H236" s="16">
        <v>9470.1789700000008</v>
      </c>
      <c r="I236" s="15">
        <f t="shared" si="6"/>
        <v>700</v>
      </c>
    </row>
    <row r="237" spans="2:9" x14ac:dyDescent="0.25">
      <c r="B237" s="36"/>
      <c r="C237" s="12">
        <v>164</v>
      </c>
      <c r="D237" s="13" t="s">
        <v>135</v>
      </c>
      <c r="E237" s="20"/>
      <c r="F237" s="20"/>
      <c r="G237" s="15">
        <v>13509.825369999999</v>
      </c>
      <c r="H237" s="16">
        <v>4423.7245199999998</v>
      </c>
      <c r="I237" s="15">
        <f t="shared" si="6"/>
        <v>9086.1008499999989</v>
      </c>
    </row>
    <row r="238" spans="2:9" x14ac:dyDescent="0.25">
      <c r="B238" s="36"/>
      <c r="C238" s="12">
        <v>165</v>
      </c>
      <c r="D238" s="13" t="s">
        <v>136</v>
      </c>
      <c r="E238" s="20"/>
      <c r="F238" s="20"/>
      <c r="G238" s="15">
        <v>19306.11881</v>
      </c>
      <c r="H238" s="16">
        <v>6600.0804800000005</v>
      </c>
      <c r="I238" s="15">
        <f t="shared" si="6"/>
        <v>12706.038329999999</v>
      </c>
    </row>
    <row r="239" spans="2:9" x14ac:dyDescent="0.25">
      <c r="B239" s="36"/>
      <c r="C239" s="12">
        <v>166</v>
      </c>
      <c r="D239" s="13" t="s">
        <v>137</v>
      </c>
      <c r="E239" s="20"/>
      <c r="F239" s="20"/>
      <c r="G239" s="15">
        <v>25441.213460000003</v>
      </c>
      <c r="H239" s="16">
        <v>3343.11</v>
      </c>
      <c r="I239" s="15">
        <f t="shared" si="6"/>
        <v>22098.103460000002</v>
      </c>
    </row>
    <row r="240" spans="2:9" x14ac:dyDescent="0.25">
      <c r="B240" s="36"/>
      <c r="C240" s="12">
        <v>167</v>
      </c>
      <c r="D240" s="13" t="s">
        <v>138</v>
      </c>
      <c r="E240" s="20"/>
      <c r="F240" s="20"/>
      <c r="G240" s="15">
        <v>12224.73841</v>
      </c>
      <c r="H240" s="16">
        <v>11904.00992</v>
      </c>
      <c r="I240" s="15">
        <f t="shared" si="6"/>
        <v>320.72848999999951</v>
      </c>
    </row>
    <row r="241" spans="2:9" x14ac:dyDescent="0.25">
      <c r="B241" s="36"/>
      <c r="C241" s="12">
        <v>168</v>
      </c>
      <c r="D241" s="13" t="s">
        <v>139</v>
      </c>
      <c r="E241" s="20"/>
      <c r="F241" s="20"/>
      <c r="G241" s="15">
        <v>7387.1660000000002</v>
      </c>
      <c r="H241" s="16">
        <v>2007.1677199999999</v>
      </c>
      <c r="I241" s="15">
        <f t="shared" si="6"/>
        <v>5379.9982799999998</v>
      </c>
    </row>
    <row r="242" spans="2:9" x14ac:dyDescent="0.25">
      <c r="B242" s="36"/>
      <c r="C242" s="12">
        <v>169</v>
      </c>
      <c r="D242" s="13" t="s">
        <v>141</v>
      </c>
      <c r="E242" s="20"/>
      <c r="F242" s="20"/>
      <c r="G242" s="15">
        <v>3741.00783</v>
      </c>
      <c r="H242" s="16">
        <v>4.7374000000000001</v>
      </c>
      <c r="I242" s="15">
        <f t="shared" si="6"/>
        <v>3736.27043</v>
      </c>
    </row>
    <row r="243" spans="2:9" x14ac:dyDescent="0.25">
      <c r="B243" s="36"/>
      <c r="C243" s="12">
        <v>170</v>
      </c>
      <c r="D243" s="13" t="s">
        <v>142</v>
      </c>
      <c r="E243" s="20"/>
      <c r="F243" s="20"/>
      <c r="G243" s="15">
        <v>41999.652000000002</v>
      </c>
      <c r="H243" s="16">
        <v>394.91346999999996</v>
      </c>
      <c r="I243" s="15">
        <f t="shared" si="6"/>
        <v>41604.738530000002</v>
      </c>
    </row>
    <row r="244" spans="2:9" x14ac:dyDescent="0.25">
      <c r="B244" s="36"/>
      <c r="C244" s="12">
        <v>171</v>
      </c>
      <c r="D244" s="13" t="s">
        <v>143</v>
      </c>
      <c r="E244" s="20"/>
      <c r="F244" s="20"/>
      <c r="G244" s="15">
        <v>13351.56762</v>
      </c>
      <c r="H244" s="16">
        <v>4512.5499500000005</v>
      </c>
      <c r="I244" s="15">
        <f t="shared" si="6"/>
        <v>8839.0176699999993</v>
      </c>
    </row>
    <row r="245" spans="2:9" x14ac:dyDescent="0.25">
      <c r="B245" s="36"/>
      <c r="C245" s="12">
        <v>172</v>
      </c>
      <c r="D245" s="13" t="s">
        <v>144</v>
      </c>
      <c r="E245" s="20"/>
      <c r="F245" s="20"/>
      <c r="G245" s="15">
        <v>15836.610429999999</v>
      </c>
      <c r="H245" s="16">
        <v>519.61292000000003</v>
      </c>
      <c r="I245" s="15">
        <f t="shared" si="6"/>
        <v>15316.997509999999</v>
      </c>
    </row>
    <row r="246" spans="2:9" x14ac:dyDescent="0.25">
      <c r="B246" s="36"/>
      <c r="C246" s="12">
        <v>173</v>
      </c>
      <c r="D246" s="13" t="s">
        <v>145</v>
      </c>
      <c r="E246" s="20"/>
      <c r="F246" s="20"/>
      <c r="G246" s="15">
        <v>107561.91244</v>
      </c>
      <c r="H246" s="16">
        <v>24465.92467</v>
      </c>
      <c r="I246" s="15">
        <f t="shared" si="6"/>
        <v>83095.987770000007</v>
      </c>
    </row>
    <row r="247" spans="2:9" x14ac:dyDescent="0.25">
      <c r="B247" s="36"/>
      <c r="C247" s="12">
        <v>174</v>
      </c>
      <c r="D247" s="13" t="s">
        <v>146</v>
      </c>
      <c r="E247" s="20"/>
      <c r="F247" s="20"/>
      <c r="G247" s="15">
        <v>584048.6</v>
      </c>
      <c r="H247" s="16">
        <v>438291.87738999998</v>
      </c>
      <c r="I247" s="15">
        <f t="shared" si="6"/>
        <v>145756.72261</v>
      </c>
    </row>
    <row r="248" spans="2:9" x14ac:dyDescent="0.25">
      <c r="B248" s="36"/>
      <c r="C248" s="12">
        <v>175</v>
      </c>
      <c r="D248" s="13" t="s">
        <v>147</v>
      </c>
      <c r="E248" s="20"/>
      <c r="F248" s="20"/>
      <c r="G248" s="15">
        <v>49437.882740000001</v>
      </c>
      <c r="H248" s="16">
        <v>34002.75</v>
      </c>
      <c r="I248" s="15">
        <f t="shared" si="6"/>
        <v>15435.132740000001</v>
      </c>
    </row>
    <row r="249" spans="2:9" x14ac:dyDescent="0.25">
      <c r="B249" s="36"/>
      <c r="C249" s="12">
        <v>176</v>
      </c>
      <c r="D249" s="13" t="s">
        <v>148</v>
      </c>
      <c r="E249" s="20"/>
      <c r="F249" s="20"/>
      <c r="G249" s="15">
        <v>86530.522459999993</v>
      </c>
      <c r="H249" s="16">
        <v>84206.522459999993</v>
      </c>
      <c r="I249" s="15">
        <f t="shared" si="6"/>
        <v>2324</v>
      </c>
    </row>
    <row r="250" spans="2:9" x14ac:dyDescent="0.25">
      <c r="B250" s="36"/>
      <c r="C250" s="12">
        <v>177</v>
      </c>
      <c r="D250" s="13" t="s">
        <v>150</v>
      </c>
      <c r="E250" s="20"/>
      <c r="F250" s="20"/>
      <c r="G250" s="15">
        <v>318925.23589999997</v>
      </c>
      <c r="H250" s="16">
        <v>247133.24</v>
      </c>
      <c r="I250" s="15">
        <f t="shared" si="6"/>
        <v>71791.99589999998</v>
      </c>
    </row>
    <row r="251" spans="2:9" x14ac:dyDescent="0.25">
      <c r="B251" s="36"/>
      <c r="C251" s="12">
        <v>178</v>
      </c>
      <c r="D251" s="13" t="s">
        <v>153</v>
      </c>
      <c r="E251" s="20"/>
      <c r="F251" s="20"/>
      <c r="G251" s="15">
        <v>74035.72</v>
      </c>
      <c r="H251" s="16">
        <v>66870.289999999994</v>
      </c>
      <c r="I251" s="15">
        <f t="shared" si="6"/>
        <v>7165.4300000000076</v>
      </c>
    </row>
    <row r="252" spans="2:9" x14ac:dyDescent="0.25">
      <c r="B252" s="36"/>
      <c r="C252" s="12">
        <v>179</v>
      </c>
      <c r="D252" s="13" t="s">
        <v>154</v>
      </c>
      <c r="E252" s="20"/>
      <c r="F252" s="20"/>
      <c r="G252" s="15">
        <v>299340.86</v>
      </c>
      <c r="H252" s="16">
        <v>67849.317599999995</v>
      </c>
      <c r="I252" s="15">
        <f t="shared" si="6"/>
        <v>231491.54239999998</v>
      </c>
    </row>
    <row r="253" spans="2:9" x14ac:dyDescent="0.25">
      <c r="B253" s="36"/>
      <c r="C253" s="12">
        <v>180</v>
      </c>
      <c r="D253" s="13" t="s">
        <v>155</v>
      </c>
      <c r="E253" s="20"/>
      <c r="F253" s="20"/>
      <c r="G253" s="15">
        <v>223150.27821000002</v>
      </c>
      <c r="H253" s="16">
        <v>71681.193930000009</v>
      </c>
      <c r="I253" s="15">
        <f t="shared" si="6"/>
        <v>151469.08428000001</v>
      </c>
    </row>
    <row r="254" spans="2:9" x14ac:dyDescent="0.25">
      <c r="B254" s="36"/>
      <c r="C254" s="12">
        <v>181</v>
      </c>
      <c r="D254" s="13" t="s">
        <v>156</v>
      </c>
      <c r="E254" s="20"/>
      <c r="F254" s="20"/>
      <c r="G254" s="15">
        <v>53755.251270000001</v>
      </c>
      <c r="H254" s="16">
        <v>43070.736240000006</v>
      </c>
      <c r="I254" s="15">
        <f t="shared" si="6"/>
        <v>10684.515029999995</v>
      </c>
    </row>
    <row r="255" spans="2:9" x14ac:dyDescent="0.25">
      <c r="B255" s="36"/>
      <c r="C255" s="12">
        <v>182</v>
      </c>
      <c r="D255" s="13" t="s">
        <v>159</v>
      </c>
      <c r="E255" s="20"/>
      <c r="F255" s="20"/>
      <c r="G255" s="15">
        <v>17573.423910000001</v>
      </c>
      <c r="H255" s="16">
        <v>729.54508999999996</v>
      </c>
      <c r="I255" s="15">
        <f t="shared" si="6"/>
        <v>16843.878820000002</v>
      </c>
    </row>
    <row r="256" spans="2:9" x14ac:dyDescent="0.25">
      <c r="B256" s="36"/>
      <c r="C256" s="12">
        <v>183</v>
      </c>
      <c r="D256" s="13" t="s">
        <v>367</v>
      </c>
      <c r="E256" s="20"/>
      <c r="F256" s="20"/>
      <c r="G256" s="15">
        <v>3031.5093199999997</v>
      </c>
      <c r="H256" s="16">
        <v>0.23551</v>
      </c>
      <c r="I256" s="15">
        <f t="shared" si="6"/>
        <v>3031.2738099999997</v>
      </c>
    </row>
    <row r="257" spans="2:9" x14ac:dyDescent="0.25">
      <c r="B257" s="36"/>
      <c r="C257" s="12">
        <v>184</v>
      </c>
      <c r="D257" s="13" t="s">
        <v>160</v>
      </c>
      <c r="E257" s="20"/>
      <c r="F257" s="20"/>
      <c r="G257" s="15">
        <v>8501.0911999999989</v>
      </c>
      <c r="H257" s="16">
        <v>3.7223299999999999</v>
      </c>
      <c r="I257" s="15">
        <f t="shared" si="6"/>
        <v>8497.3688699999984</v>
      </c>
    </row>
    <row r="258" spans="2:9" x14ac:dyDescent="0.25">
      <c r="B258" s="36"/>
      <c r="C258" s="12">
        <v>185</v>
      </c>
      <c r="D258" s="13" t="s">
        <v>162</v>
      </c>
      <c r="E258" s="20"/>
      <c r="F258" s="20"/>
      <c r="G258" s="15">
        <v>7503.1369999999997</v>
      </c>
      <c r="H258" s="16">
        <v>1022.79664</v>
      </c>
      <c r="I258" s="15">
        <f t="shared" si="6"/>
        <v>6480.3403600000001</v>
      </c>
    </row>
    <row r="259" spans="2:9" x14ac:dyDescent="0.25">
      <c r="B259" s="36"/>
      <c r="C259" s="12">
        <v>186</v>
      </c>
      <c r="D259" s="13" t="s">
        <v>163</v>
      </c>
      <c r="E259" s="20"/>
      <c r="F259" s="20"/>
      <c r="G259" s="15">
        <v>80214.81</v>
      </c>
      <c r="H259" s="16">
        <v>21649.74</v>
      </c>
      <c r="I259" s="15">
        <f t="shared" si="6"/>
        <v>58565.069999999992</v>
      </c>
    </row>
    <row r="260" spans="2:9" x14ac:dyDescent="0.25">
      <c r="B260" s="36"/>
      <c r="C260" s="12">
        <v>187</v>
      </c>
      <c r="D260" s="13" t="s">
        <v>164</v>
      </c>
      <c r="E260" s="20"/>
      <c r="F260" s="20"/>
      <c r="G260" s="15">
        <v>579896.95392</v>
      </c>
      <c r="H260" s="16">
        <v>55781.74</v>
      </c>
      <c r="I260" s="15">
        <f t="shared" si="6"/>
        <v>524115.21392000001</v>
      </c>
    </row>
    <row r="261" spans="2:9" x14ac:dyDescent="0.25">
      <c r="B261" s="36"/>
      <c r="C261" s="12">
        <v>188</v>
      </c>
      <c r="D261" s="13" t="s">
        <v>165</v>
      </c>
      <c r="E261" s="20"/>
      <c r="F261" s="20"/>
      <c r="G261" s="15">
        <v>10898.72782</v>
      </c>
      <c r="H261" s="16">
        <v>190.09306000000001</v>
      </c>
      <c r="I261" s="15">
        <f t="shared" si="6"/>
        <v>10708.634760000001</v>
      </c>
    </row>
    <row r="262" spans="2:9" x14ac:dyDescent="0.25">
      <c r="B262" s="36"/>
      <c r="C262" s="12">
        <v>188</v>
      </c>
      <c r="D262" s="13" t="s">
        <v>425</v>
      </c>
      <c r="E262" s="27"/>
      <c r="F262" s="27"/>
      <c r="G262" s="26">
        <v>120659.85192</v>
      </c>
      <c r="H262" s="16">
        <v>103.13197</v>
      </c>
      <c r="I262" s="15">
        <f t="shared" si="6"/>
        <v>120556.71995</v>
      </c>
    </row>
    <row r="263" spans="2:9" x14ac:dyDescent="0.25">
      <c r="B263" s="36"/>
      <c r="C263" s="12">
        <v>190</v>
      </c>
      <c r="D263" s="13" t="s">
        <v>167</v>
      </c>
      <c r="E263" s="20"/>
      <c r="F263" s="20"/>
      <c r="G263" s="15">
        <v>29932.798190000001</v>
      </c>
      <c r="H263" s="16">
        <v>14588.489529999999</v>
      </c>
      <c r="I263" s="15">
        <f t="shared" si="6"/>
        <v>15344.308660000002</v>
      </c>
    </row>
    <row r="264" spans="2:9" x14ac:dyDescent="0.25">
      <c r="B264" s="36"/>
      <c r="C264" s="12">
        <v>191</v>
      </c>
      <c r="D264" s="13" t="s">
        <v>168</v>
      </c>
      <c r="E264" s="20"/>
      <c r="F264" s="20"/>
      <c r="G264" s="15">
        <v>16479.037359999998</v>
      </c>
      <c r="H264" s="16">
        <v>3414.3442999999997</v>
      </c>
      <c r="I264" s="15">
        <f t="shared" si="6"/>
        <v>13064.693059999998</v>
      </c>
    </row>
    <row r="265" spans="2:9" x14ac:dyDescent="0.25">
      <c r="B265" s="36"/>
      <c r="C265" s="12">
        <v>192</v>
      </c>
      <c r="D265" s="13" t="s">
        <v>169</v>
      </c>
      <c r="E265" s="20"/>
      <c r="F265" s="20"/>
      <c r="G265" s="15">
        <v>40828.177309999999</v>
      </c>
      <c r="H265" s="16">
        <v>10038.93</v>
      </c>
      <c r="I265" s="15">
        <f t="shared" si="6"/>
        <v>30789.247309999999</v>
      </c>
    </row>
    <row r="266" spans="2:9" x14ac:dyDescent="0.25">
      <c r="B266" s="36"/>
      <c r="C266" s="12">
        <v>193</v>
      </c>
      <c r="D266" s="13" t="s">
        <v>170</v>
      </c>
      <c r="E266" s="20"/>
      <c r="F266" s="21">
        <v>38845</v>
      </c>
      <c r="G266" s="15">
        <v>67739.63</v>
      </c>
      <c r="H266" s="16">
        <v>25933.48</v>
      </c>
      <c r="I266" s="15">
        <f t="shared" si="6"/>
        <v>41806.150000000009</v>
      </c>
    </row>
    <row r="267" spans="2:9" x14ac:dyDescent="0.25">
      <c r="B267" s="36"/>
      <c r="C267" s="12">
        <v>194</v>
      </c>
      <c r="D267" s="13" t="s">
        <v>171</v>
      </c>
      <c r="E267" s="20"/>
      <c r="F267" s="21">
        <v>38852</v>
      </c>
      <c r="G267" s="15">
        <v>181637.44138</v>
      </c>
      <c r="H267" s="16">
        <v>27645.007809999999</v>
      </c>
      <c r="I267" s="15">
        <f t="shared" si="6"/>
        <v>153992.43356999999</v>
      </c>
    </row>
    <row r="268" spans="2:9" x14ac:dyDescent="0.25">
      <c r="B268" s="36"/>
      <c r="C268" s="12">
        <v>195</v>
      </c>
      <c r="D268" s="13" t="s">
        <v>172</v>
      </c>
      <c r="E268" s="21"/>
      <c r="F268" s="21">
        <v>38853</v>
      </c>
      <c r="G268" s="15">
        <v>65053.513140000003</v>
      </c>
      <c r="H268" s="16">
        <v>0.37624000000000002</v>
      </c>
      <c r="I268" s="15">
        <f t="shared" si="6"/>
        <v>65053.136900000005</v>
      </c>
    </row>
    <row r="269" spans="2:9" x14ac:dyDescent="0.25">
      <c r="B269" s="36"/>
      <c r="C269" s="12">
        <v>196</v>
      </c>
      <c r="D269" s="13" t="s">
        <v>173</v>
      </c>
      <c r="E269" s="20"/>
      <c r="F269" s="21">
        <v>38853</v>
      </c>
      <c r="G269" s="15">
        <v>301592.15000000002</v>
      </c>
      <c r="H269" s="16">
        <v>208852.62188999998</v>
      </c>
      <c r="I269" s="15">
        <f t="shared" si="6"/>
        <v>92739.528110000043</v>
      </c>
    </row>
    <row r="270" spans="2:9" x14ac:dyDescent="0.25">
      <c r="B270" s="36"/>
      <c r="C270" s="12">
        <v>197</v>
      </c>
      <c r="D270" s="13" t="s">
        <v>174</v>
      </c>
      <c r="E270" s="20"/>
      <c r="F270" s="21">
        <v>38876</v>
      </c>
      <c r="G270" s="15">
        <v>266452.45186999999</v>
      </c>
      <c r="H270" s="16">
        <v>181014.17</v>
      </c>
      <c r="I270" s="15">
        <f t="shared" si="6"/>
        <v>85438.281869999977</v>
      </c>
    </row>
    <row r="271" spans="2:9" x14ac:dyDescent="0.25">
      <c r="B271" s="36"/>
      <c r="C271" s="12">
        <v>198</v>
      </c>
      <c r="D271" s="13" t="s">
        <v>176</v>
      </c>
      <c r="E271" s="20"/>
      <c r="F271" s="21">
        <v>38888</v>
      </c>
      <c r="G271" s="15">
        <v>145661.50994999998</v>
      </c>
      <c r="H271" s="16">
        <v>138913.26505000002</v>
      </c>
      <c r="I271" s="15">
        <f t="shared" si="6"/>
        <v>6748.2448999999615</v>
      </c>
    </row>
    <row r="272" spans="2:9" x14ac:dyDescent="0.25">
      <c r="B272" s="36"/>
      <c r="C272" s="12">
        <v>199</v>
      </c>
      <c r="D272" s="13" t="s">
        <v>177</v>
      </c>
      <c r="E272" s="20"/>
      <c r="F272" s="21">
        <v>38919</v>
      </c>
      <c r="G272" s="15">
        <v>82529.983739999996</v>
      </c>
      <c r="H272" s="16">
        <v>3.2856399999999999</v>
      </c>
      <c r="I272" s="15">
        <f t="shared" si="6"/>
        <v>82526.698099999994</v>
      </c>
    </row>
    <row r="273" spans="2:9" x14ac:dyDescent="0.25">
      <c r="B273" s="36"/>
      <c r="C273" s="12">
        <v>200</v>
      </c>
      <c r="D273" s="13" t="s">
        <v>178</v>
      </c>
      <c r="E273" s="20"/>
      <c r="F273" s="21">
        <v>38946</v>
      </c>
      <c r="G273" s="15">
        <v>92989.365550000002</v>
      </c>
      <c r="H273" s="16">
        <v>1791.8610000000001</v>
      </c>
      <c r="I273" s="15">
        <f t="shared" si="6"/>
        <v>91197.504549999998</v>
      </c>
    </row>
    <row r="274" spans="2:9" x14ac:dyDescent="0.25">
      <c r="B274" s="36"/>
      <c r="C274" s="12">
        <v>201</v>
      </c>
      <c r="D274" s="13" t="s">
        <v>179</v>
      </c>
      <c r="E274" s="20"/>
      <c r="F274" s="21">
        <v>38946</v>
      </c>
      <c r="G274" s="15">
        <v>434251.94469999999</v>
      </c>
      <c r="H274" s="16">
        <v>347993.28858999995</v>
      </c>
      <c r="I274" s="15">
        <f t="shared" si="6"/>
        <v>86258.65611000004</v>
      </c>
    </row>
    <row r="275" spans="2:9" x14ac:dyDescent="0.25">
      <c r="B275" s="36"/>
      <c r="C275" s="12">
        <v>202</v>
      </c>
      <c r="D275" s="13" t="s">
        <v>180</v>
      </c>
      <c r="E275" s="20"/>
      <c r="F275" s="21">
        <v>38946</v>
      </c>
      <c r="G275" s="15">
        <v>323292.67</v>
      </c>
      <c r="H275" s="16">
        <v>223629.70269000001</v>
      </c>
      <c r="I275" s="15">
        <f t="shared" si="6"/>
        <v>99662.967309999978</v>
      </c>
    </row>
    <row r="276" spans="2:9" x14ac:dyDescent="0.25">
      <c r="B276" s="36"/>
      <c r="C276" s="12">
        <v>203</v>
      </c>
      <c r="D276" s="13" t="s">
        <v>181</v>
      </c>
      <c r="E276" s="20"/>
      <c r="F276" s="21">
        <v>38946</v>
      </c>
      <c r="G276" s="15">
        <v>552716.69999999995</v>
      </c>
      <c r="H276" s="16">
        <v>240866.92238999999</v>
      </c>
      <c r="I276" s="15">
        <f t="shared" si="6"/>
        <v>311849.77760999999</v>
      </c>
    </row>
    <row r="277" spans="2:9" x14ac:dyDescent="0.25">
      <c r="B277" s="36"/>
      <c r="C277" s="12">
        <v>204</v>
      </c>
      <c r="D277" s="13" t="s">
        <v>182</v>
      </c>
      <c r="E277" s="20"/>
      <c r="F277" s="21">
        <v>38946</v>
      </c>
      <c r="G277" s="15">
        <v>120686.51</v>
      </c>
      <c r="H277" s="16">
        <v>6314.48128</v>
      </c>
      <c r="I277" s="15">
        <f t="shared" si="6"/>
        <v>114372.02872</v>
      </c>
    </row>
    <row r="278" spans="2:9" x14ac:dyDescent="0.25">
      <c r="B278" s="36"/>
      <c r="C278" s="12">
        <v>205</v>
      </c>
      <c r="D278" s="13" t="s">
        <v>183</v>
      </c>
      <c r="E278" s="20"/>
      <c r="F278" s="21">
        <v>38960</v>
      </c>
      <c r="G278" s="15">
        <v>91577.377560000008</v>
      </c>
      <c r="H278" s="16">
        <v>1216.1128200000001</v>
      </c>
      <c r="I278" s="15">
        <f t="shared" si="6"/>
        <v>90361.264740000013</v>
      </c>
    </row>
    <row r="279" spans="2:9" x14ac:dyDescent="0.25">
      <c r="B279" s="36"/>
      <c r="C279" s="12">
        <v>206</v>
      </c>
      <c r="D279" s="13" t="s">
        <v>184</v>
      </c>
      <c r="E279" s="20"/>
      <c r="F279" s="21">
        <v>38931</v>
      </c>
      <c r="G279" s="15">
        <v>118895.88065000001</v>
      </c>
      <c r="H279" s="16">
        <v>108619.17035</v>
      </c>
      <c r="I279" s="15">
        <f t="shared" si="6"/>
        <v>10276.710300000006</v>
      </c>
    </row>
    <row r="280" spans="2:9" x14ac:dyDescent="0.25">
      <c r="B280" s="36"/>
      <c r="C280" s="12">
        <v>207</v>
      </c>
      <c r="D280" s="13" t="s">
        <v>186</v>
      </c>
      <c r="E280" s="20"/>
      <c r="F280" s="21">
        <v>38981</v>
      </c>
      <c r="G280" s="15">
        <v>29757.643700000001</v>
      </c>
      <c r="H280" s="16">
        <v>6157.5550300000004</v>
      </c>
      <c r="I280" s="15">
        <f t="shared" si="6"/>
        <v>23600.088670000001</v>
      </c>
    </row>
    <row r="281" spans="2:9" x14ac:dyDescent="0.25">
      <c r="B281" s="36"/>
      <c r="C281" s="12">
        <v>208</v>
      </c>
      <c r="D281" s="13" t="s">
        <v>187</v>
      </c>
      <c r="E281" s="20"/>
      <c r="F281" s="21">
        <v>38971</v>
      </c>
      <c r="G281" s="15">
        <v>371586.77294</v>
      </c>
      <c r="H281" s="16">
        <v>226086.24888999999</v>
      </c>
      <c r="I281" s="15">
        <f t="shared" si="6"/>
        <v>145500.52405000001</v>
      </c>
    </row>
    <row r="282" spans="2:9" x14ac:dyDescent="0.25">
      <c r="B282" s="36"/>
      <c r="C282" s="12">
        <v>209</v>
      </c>
      <c r="D282" s="13" t="s">
        <v>188</v>
      </c>
      <c r="E282" s="20"/>
      <c r="F282" s="21">
        <v>38971</v>
      </c>
      <c r="G282" s="15">
        <v>25021.001620000003</v>
      </c>
      <c r="H282" s="16">
        <v>12796.45724</v>
      </c>
      <c r="I282" s="15">
        <f t="shared" si="6"/>
        <v>12224.544380000003</v>
      </c>
    </row>
    <row r="283" spans="2:9" x14ac:dyDescent="0.25">
      <c r="B283" s="36"/>
      <c r="C283" s="12">
        <v>210</v>
      </c>
      <c r="D283" s="13" t="s">
        <v>189</v>
      </c>
      <c r="E283" s="20"/>
      <c r="F283" s="21">
        <v>39006</v>
      </c>
      <c r="G283" s="15">
        <v>11614.9</v>
      </c>
      <c r="H283" s="16">
        <v>4767.0913799999998</v>
      </c>
      <c r="I283" s="15">
        <f t="shared" si="6"/>
        <v>6847.8086199999998</v>
      </c>
    </row>
    <row r="284" spans="2:9" x14ac:dyDescent="0.25">
      <c r="B284" s="36"/>
      <c r="C284" s="12">
        <v>211</v>
      </c>
      <c r="D284" s="13" t="s">
        <v>191</v>
      </c>
      <c r="E284" s="20"/>
      <c r="F284" s="21">
        <v>38986</v>
      </c>
      <c r="G284" s="15">
        <v>165896.37793000002</v>
      </c>
      <c r="H284" s="16">
        <v>118683.33979000001</v>
      </c>
      <c r="I284" s="15">
        <f t="shared" si="6"/>
        <v>47213.038140000004</v>
      </c>
    </row>
    <row r="285" spans="2:9" x14ac:dyDescent="0.25">
      <c r="B285" s="36"/>
      <c r="C285" s="12">
        <v>212</v>
      </c>
      <c r="D285" s="13" t="s">
        <v>193</v>
      </c>
      <c r="E285" s="20"/>
      <c r="F285" s="21">
        <v>39078</v>
      </c>
      <c r="G285" s="15">
        <v>116051.51589</v>
      </c>
      <c r="H285" s="16">
        <v>26444.244050000001</v>
      </c>
      <c r="I285" s="15">
        <f t="shared" si="6"/>
        <v>89607.271840000001</v>
      </c>
    </row>
    <row r="286" spans="2:9" x14ac:dyDescent="0.25">
      <c r="B286" s="36"/>
      <c r="C286" s="12">
        <v>213</v>
      </c>
      <c r="D286" s="13" t="s">
        <v>369</v>
      </c>
      <c r="E286" s="20"/>
      <c r="F286" s="21">
        <v>39107</v>
      </c>
      <c r="G286" s="15">
        <v>6606.1086100000002</v>
      </c>
      <c r="H286" s="16">
        <v>1702.98939</v>
      </c>
      <c r="I286" s="15">
        <f t="shared" si="6"/>
        <v>4903.1192200000005</v>
      </c>
    </row>
    <row r="287" spans="2:9" x14ac:dyDescent="0.25">
      <c r="B287" s="36"/>
      <c r="C287" s="12">
        <v>214</v>
      </c>
      <c r="D287" s="13" t="s">
        <v>195</v>
      </c>
      <c r="E287" s="20"/>
      <c r="F287" s="21">
        <v>39125</v>
      </c>
      <c r="G287" s="15">
        <v>20393.50447</v>
      </c>
      <c r="H287" s="16">
        <v>21.67923</v>
      </c>
      <c r="I287" s="15">
        <f t="shared" si="6"/>
        <v>20371.825239999998</v>
      </c>
    </row>
    <row r="288" spans="2:9" x14ac:dyDescent="0.25">
      <c r="B288" s="36"/>
      <c r="C288" s="12">
        <v>215</v>
      </c>
      <c r="D288" s="13" t="s">
        <v>370</v>
      </c>
      <c r="E288" s="20"/>
      <c r="F288" s="21">
        <v>39195</v>
      </c>
      <c r="G288" s="15">
        <v>103903.73035</v>
      </c>
      <c r="H288" s="16">
        <v>52449.780290000002</v>
      </c>
      <c r="I288" s="15">
        <f t="shared" si="6"/>
        <v>51453.950059999996</v>
      </c>
    </row>
    <row r="289" spans="2:9" x14ac:dyDescent="0.25">
      <c r="B289" s="36"/>
      <c r="C289" s="12">
        <v>216</v>
      </c>
      <c r="D289" s="13" t="s">
        <v>197</v>
      </c>
      <c r="E289" s="20"/>
      <c r="F289" s="21">
        <v>39199</v>
      </c>
      <c r="G289" s="15">
        <v>367807.51966000005</v>
      </c>
      <c r="H289" s="16">
        <v>227393.78641999999</v>
      </c>
      <c r="I289" s="15">
        <f t="shared" si="6"/>
        <v>140413.73324000006</v>
      </c>
    </row>
    <row r="290" spans="2:9" x14ac:dyDescent="0.25">
      <c r="B290" s="36"/>
      <c r="C290" s="12">
        <v>217</v>
      </c>
      <c r="D290" s="13" t="s">
        <v>198</v>
      </c>
      <c r="E290" s="20"/>
      <c r="F290" s="21">
        <v>39211</v>
      </c>
      <c r="G290" s="15">
        <v>47576.034500000002</v>
      </c>
      <c r="H290" s="16">
        <v>17844.29437</v>
      </c>
      <c r="I290" s="15">
        <f t="shared" si="6"/>
        <v>29731.740130000002</v>
      </c>
    </row>
    <row r="291" spans="2:9" x14ac:dyDescent="0.25">
      <c r="B291" s="36"/>
      <c r="C291" s="12">
        <v>218</v>
      </c>
      <c r="D291" s="13" t="s">
        <v>200</v>
      </c>
      <c r="E291" s="20"/>
      <c r="F291" s="21">
        <v>39223</v>
      </c>
      <c r="G291" s="15">
        <v>29749.48257</v>
      </c>
      <c r="H291" s="16">
        <v>3086.4288300000003</v>
      </c>
      <c r="I291" s="15">
        <f t="shared" ref="I291:I354" si="7">G291-H291</f>
        <v>26663.053739999999</v>
      </c>
    </row>
    <row r="292" spans="2:9" x14ac:dyDescent="0.25">
      <c r="B292" s="36"/>
      <c r="C292" s="12">
        <v>219</v>
      </c>
      <c r="D292" s="13" t="s">
        <v>201</v>
      </c>
      <c r="E292" s="20"/>
      <c r="F292" s="21">
        <v>39227</v>
      </c>
      <c r="G292" s="15">
        <v>4305.7724800000005</v>
      </c>
      <c r="H292" s="16">
        <v>447.09978000000001</v>
      </c>
      <c r="I292" s="15">
        <f t="shared" si="7"/>
        <v>3858.6727000000005</v>
      </c>
    </row>
    <row r="293" spans="2:9" x14ac:dyDescent="0.25">
      <c r="B293" s="36"/>
      <c r="C293" s="12">
        <v>220</v>
      </c>
      <c r="D293" s="13" t="s">
        <v>202</v>
      </c>
      <c r="E293" s="20"/>
      <c r="F293" s="21">
        <v>39230</v>
      </c>
      <c r="G293" s="15">
        <v>124758.68042</v>
      </c>
      <c r="H293" s="16">
        <v>118066.31</v>
      </c>
      <c r="I293" s="15">
        <f t="shared" si="7"/>
        <v>6692.3704200000066</v>
      </c>
    </row>
    <row r="294" spans="2:9" x14ac:dyDescent="0.25">
      <c r="B294" s="36"/>
      <c r="C294" s="12">
        <v>221</v>
      </c>
      <c r="D294" s="13" t="s">
        <v>371</v>
      </c>
      <c r="E294" s="20"/>
      <c r="F294" s="21">
        <v>39239</v>
      </c>
      <c r="G294" s="15">
        <v>31232.284809999997</v>
      </c>
      <c r="H294" s="16">
        <v>4165.2952000000005</v>
      </c>
      <c r="I294" s="15">
        <f t="shared" si="7"/>
        <v>27066.989609999997</v>
      </c>
    </row>
    <row r="295" spans="2:9" x14ac:dyDescent="0.25">
      <c r="B295" s="36"/>
      <c r="C295" s="12">
        <v>222</v>
      </c>
      <c r="D295" s="13" t="s">
        <v>203</v>
      </c>
      <c r="E295" s="20"/>
      <c r="F295" s="21">
        <v>39246</v>
      </c>
      <c r="G295" s="15">
        <v>27287.759999999998</v>
      </c>
      <c r="H295" s="16">
        <v>579.64796999999999</v>
      </c>
      <c r="I295" s="15">
        <f t="shared" si="7"/>
        <v>26708.112029999997</v>
      </c>
    </row>
    <row r="296" spans="2:9" x14ac:dyDescent="0.25">
      <c r="B296" s="36"/>
      <c r="C296" s="12">
        <v>223</v>
      </c>
      <c r="D296" s="13" t="s">
        <v>204</v>
      </c>
      <c r="E296" s="20"/>
      <c r="F296" s="21">
        <v>39286</v>
      </c>
      <c r="G296" s="15">
        <v>2304.21</v>
      </c>
      <c r="H296" s="16">
        <v>5.6090600000000004</v>
      </c>
      <c r="I296" s="15">
        <f t="shared" si="7"/>
        <v>2298.6009399999998</v>
      </c>
    </row>
    <row r="297" spans="2:9" x14ac:dyDescent="0.25">
      <c r="B297" s="36"/>
      <c r="C297" s="12">
        <v>224</v>
      </c>
      <c r="D297" s="13" t="s">
        <v>205</v>
      </c>
      <c r="E297" s="20"/>
      <c r="F297" s="21">
        <v>39287</v>
      </c>
      <c r="G297" s="15">
        <v>5937.8897999999999</v>
      </c>
      <c r="H297" s="16">
        <v>2.8847300000000002</v>
      </c>
      <c r="I297" s="15">
        <f t="shared" si="7"/>
        <v>5935.0050700000002</v>
      </c>
    </row>
    <row r="298" spans="2:9" x14ac:dyDescent="0.25">
      <c r="B298" s="36"/>
      <c r="C298" s="12">
        <v>225</v>
      </c>
      <c r="D298" s="13" t="s">
        <v>206</v>
      </c>
      <c r="E298" s="20"/>
      <c r="F298" s="21">
        <v>39307</v>
      </c>
      <c r="G298" s="15">
        <v>1486.0006899999998</v>
      </c>
      <c r="H298" s="16">
        <v>0.67215000000000003</v>
      </c>
      <c r="I298" s="15">
        <f t="shared" si="7"/>
        <v>1485.3285399999997</v>
      </c>
    </row>
    <row r="299" spans="2:9" x14ac:dyDescent="0.25">
      <c r="B299" s="36"/>
      <c r="C299" s="12">
        <v>226</v>
      </c>
      <c r="D299" s="13" t="s">
        <v>207</v>
      </c>
      <c r="E299" s="20"/>
      <c r="F299" s="21">
        <v>39317</v>
      </c>
      <c r="G299" s="15">
        <v>12974.814869999998</v>
      </c>
      <c r="H299" s="16">
        <v>5746.7079199999998</v>
      </c>
      <c r="I299" s="15">
        <f t="shared" si="7"/>
        <v>7228.1069499999985</v>
      </c>
    </row>
    <row r="300" spans="2:9" x14ac:dyDescent="0.25">
      <c r="B300" s="36"/>
      <c r="C300" s="12">
        <v>227</v>
      </c>
      <c r="D300" s="13" t="s">
        <v>208</v>
      </c>
      <c r="E300" s="20"/>
      <c r="F300" s="21">
        <v>39329</v>
      </c>
      <c r="G300" s="15">
        <v>22078.928220000002</v>
      </c>
      <c r="H300" s="16">
        <v>3562.98</v>
      </c>
      <c r="I300" s="15">
        <f t="shared" si="7"/>
        <v>18515.948220000002</v>
      </c>
    </row>
    <row r="301" spans="2:9" x14ac:dyDescent="0.25">
      <c r="B301" s="36"/>
      <c r="C301" s="12">
        <v>228</v>
      </c>
      <c r="D301" s="13" t="s">
        <v>209</v>
      </c>
      <c r="E301" s="20"/>
      <c r="F301" s="21">
        <v>39336</v>
      </c>
      <c r="G301" s="15">
        <v>160286.12983000002</v>
      </c>
      <c r="H301" s="16">
        <v>75518.984230000002</v>
      </c>
      <c r="I301" s="15">
        <f t="shared" si="7"/>
        <v>84767.145600000018</v>
      </c>
    </row>
    <row r="302" spans="2:9" x14ac:dyDescent="0.25">
      <c r="B302" s="36"/>
      <c r="C302" s="12">
        <v>229</v>
      </c>
      <c r="D302" s="13" t="s">
        <v>210</v>
      </c>
      <c r="E302" s="20"/>
      <c r="F302" s="21">
        <v>39350</v>
      </c>
      <c r="G302" s="15">
        <v>2476.5164799999998</v>
      </c>
      <c r="H302" s="16">
        <v>78.083699999999993</v>
      </c>
      <c r="I302" s="15">
        <f t="shared" si="7"/>
        <v>2398.4327799999996</v>
      </c>
    </row>
    <row r="303" spans="2:9" x14ac:dyDescent="0.25">
      <c r="B303" s="36"/>
      <c r="C303" s="12">
        <v>230</v>
      </c>
      <c r="D303" s="13" t="s">
        <v>372</v>
      </c>
      <c r="E303" s="20"/>
      <c r="F303" s="21">
        <v>39374</v>
      </c>
      <c r="G303" s="15">
        <v>54847.114320000001</v>
      </c>
      <c r="H303" s="16">
        <v>4189.2545499999997</v>
      </c>
      <c r="I303" s="15">
        <f t="shared" si="7"/>
        <v>50657.859770000003</v>
      </c>
    </row>
    <row r="304" spans="2:9" x14ac:dyDescent="0.25">
      <c r="B304" s="36"/>
      <c r="C304" s="12">
        <v>231</v>
      </c>
      <c r="D304" s="13" t="s">
        <v>211</v>
      </c>
      <c r="E304" s="20"/>
      <c r="F304" s="21">
        <v>39443</v>
      </c>
      <c r="G304" s="15">
        <v>10262.361140000001</v>
      </c>
      <c r="H304" s="16">
        <v>7842.7906399999993</v>
      </c>
      <c r="I304" s="15">
        <f t="shared" si="7"/>
        <v>2419.5705000000016</v>
      </c>
    </row>
    <row r="305" spans="2:9" x14ac:dyDescent="0.25">
      <c r="B305" s="36"/>
      <c r="C305" s="12">
        <v>232</v>
      </c>
      <c r="D305" s="13" t="s">
        <v>214</v>
      </c>
      <c r="E305" s="20">
        <v>12600</v>
      </c>
      <c r="F305" s="21">
        <v>39483</v>
      </c>
      <c r="G305" s="15">
        <v>68218.156430000003</v>
      </c>
      <c r="H305" s="16">
        <v>28525.830890000001</v>
      </c>
      <c r="I305" s="15">
        <f t="shared" si="7"/>
        <v>39692.325540000005</v>
      </c>
    </row>
    <row r="306" spans="2:9" x14ac:dyDescent="0.25">
      <c r="B306" s="36"/>
      <c r="C306" s="12">
        <v>233</v>
      </c>
      <c r="D306" s="13" t="s">
        <v>216</v>
      </c>
      <c r="E306" s="20">
        <v>12804</v>
      </c>
      <c r="F306" s="21">
        <v>39541</v>
      </c>
      <c r="G306" s="15">
        <v>6130.95759</v>
      </c>
      <c r="H306" s="16">
        <v>2.2404699999999997</v>
      </c>
      <c r="I306" s="15">
        <f t="shared" si="7"/>
        <v>6128.7171200000003</v>
      </c>
    </row>
    <row r="307" spans="2:9" x14ac:dyDescent="0.25">
      <c r="B307" s="36"/>
      <c r="C307" s="12">
        <v>234</v>
      </c>
      <c r="D307" s="13" t="s">
        <v>217</v>
      </c>
      <c r="E307" s="20">
        <v>4117</v>
      </c>
      <c r="F307" s="21">
        <v>39547</v>
      </c>
      <c r="G307" s="15">
        <v>8391.3168000000005</v>
      </c>
      <c r="H307" s="16">
        <v>1413.55</v>
      </c>
      <c r="I307" s="15">
        <f t="shared" si="7"/>
        <v>6977.7668000000003</v>
      </c>
    </row>
    <row r="308" spans="2:9" x14ac:dyDescent="0.25">
      <c r="B308" s="36"/>
      <c r="C308" s="12">
        <v>235</v>
      </c>
      <c r="D308" s="13" t="s">
        <v>373</v>
      </c>
      <c r="E308" s="20">
        <v>1787</v>
      </c>
      <c r="F308" s="21">
        <v>39567</v>
      </c>
      <c r="G308" s="15">
        <v>2673.1273999999999</v>
      </c>
      <c r="H308" s="16">
        <v>182.41923</v>
      </c>
      <c r="I308" s="15">
        <f t="shared" si="7"/>
        <v>2490.7081699999999</v>
      </c>
    </row>
    <row r="309" spans="2:9" x14ac:dyDescent="0.25">
      <c r="B309" s="36"/>
      <c r="C309" s="12">
        <v>236</v>
      </c>
      <c r="D309" s="13" t="s">
        <v>219</v>
      </c>
      <c r="E309" s="20">
        <v>10418</v>
      </c>
      <c r="F309" s="21">
        <v>39577</v>
      </c>
      <c r="G309" s="15">
        <v>38553.698149999997</v>
      </c>
      <c r="H309" s="16">
        <v>330.02402000000001</v>
      </c>
      <c r="I309" s="15">
        <f t="shared" si="7"/>
        <v>38223.674129999999</v>
      </c>
    </row>
    <row r="310" spans="2:9" x14ac:dyDescent="0.25">
      <c r="B310" s="36"/>
      <c r="C310" s="12">
        <v>237</v>
      </c>
      <c r="D310" s="13" t="s">
        <v>220</v>
      </c>
      <c r="E310" s="20">
        <v>5718</v>
      </c>
      <c r="F310" s="21">
        <v>39597</v>
      </c>
      <c r="G310" s="15">
        <v>24522.907059999998</v>
      </c>
      <c r="H310" s="16">
        <v>2559.3740299999999</v>
      </c>
      <c r="I310" s="15">
        <f t="shared" si="7"/>
        <v>21963.533029999999</v>
      </c>
    </row>
    <row r="311" spans="2:9" x14ac:dyDescent="0.25">
      <c r="B311" s="36"/>
      <c r="C311" s="12">
        <v>238</v>
      </c>
      <c r="D311" s="13" t="s">
        <v>221</v>
      </c>
      <c r="E311" s="20">
        <v>5718</v>
      </c>
      <c r="F311" s="21">
        <v>39615</v>
      </c>
      <c r="G311" s="15">
        <v>32641.343219999999</v>
      </c>
      <c r="H311" s="16">
        <v>355.91379000000001</v>
      </c>
      <c r="I311" s="15">
        <f t="shared" si="7"/>
        <v>32285.42943</v>
      </c>
    </row>
    <row r="312" spans="2:9" x14ac:dyDescent="0.25">
      <c r="B312" s="36"/>
      <c r="C312" s="12">
        <v>239</v>
      </c>
      <c r="D312" s="13" t="s">
        <v>222</v>
      </c>
      <c r="E312" s="20">
        <v>1865</v>
      </c>
      <c r="F312" s="21">
        <v>39638</v>
      </c>
      <c r="G312" s="15">
        <v>6375.1336799999999</v>
      </c>
      <c r="H312" s="16">
        <v>3672.7504199999998</v>
      </c>
      <c r="I312" s="15">
        <f t="shared" si="7"/>
        <v>2702.3832600000001</v>
      </c>
    </row>
    <row r="313" spans="2:9" x14ac:dyDescent="0.25">
      <c r="B313" s="36"/>
      <c r="C313" s="12">
        <v>240</v>
      </c>
      <c r="D313" s="13" t="s">
        <v>223</v>
      </c>
      <c r="E313" s="20">
        <v>67098</v>
      </c>
      <c r="F313" s="21">
        <v>39685</v>
      </c>
      <c r="G313" s="15">
        <v>454367.83895</v>
      </c>
      <c r="H313" s="16">
        <v>3255.924</v>
      </c>
      <c r="I313" s="15">
        <f t="shared" si="7"/>
        <v>451111.91495000001</v>
      </c>
    </row>
    <row r="314" spans="2:9" x14ac:dyDescent="0.25">
      <c r="B314" s="36"/>
      <c r="C314" s="12">
        <v>241</v>
      </c>
      <c r="D314" s="13" t="s">
        <v>225</v>
      </c>
      <c r="E314" s="20">
        <v>8841</v>
      </c>
      <c r="F314" s="21">
        <v>39692</v>
      </c>
      <c r="G314" s="15">
        <v>47517.844830000002</v>
      </c>
      <c r="H314" s="16">
        <v>15770.874179999999</v>
      </c>
      <c r="I314" s="15">
        <f t="shared" si="7"/>
        <v>31746.970650000003</v>
      </c>
    </row>
    <row r="315" spans="2:9" x14ac:dyDescent="0.25">
      <c r="B315" s="36"/>
      <c r="C315" s="12">
        <v>242</v>
      </c>
      <c r="D315" s="13" t="s">
        <v>226</v>
      </c>
      <c r="E315" s="20">
        <v>11350</v>
      </c>
      <c r="F315" s="21">
        <v>39692</v>
      </c>
      <c r="G315" s="15">
        <v>184735.20838</v>
      </c>
      <c r="H315" s="16">
        <v>41653.676189999998</v>
      </c>
      <c r="I315" s="15">
        <f t="shared" si="7"/>
        <v>143081.53219</v>
      </c>
    </row>
    <row r="316" spans="2:9" x14ac:dyDescent="0.25">
      <c r="B316" s="36"/>
      <c r="C316" s="12">
        <v>243</v>
      </c>
      <c r="D316" s="13" t="s">
        <v>227</v>
      </c>
      <c r="E316" s="20">
        <v>20793</v>
      </c>
      <c r="F316" s="21">
        <v>39700</v>
      </c>
      <c r="G316" s="15">
        <v>164573.59450000001</v>
      </c>
      <c r="H316" s="16">
        <v>34173.514170000002</v>
      </c>
      <c r="I316" s="15">
        <f t="shared" si="7"/>
        <v>130400.08033</v>
      </c>
    </row>
    <row r="317" spans="2:9" x14ac:dyDescent="0.25">
      <c r="B317" s="36"/>
      <c r="C317" s="12">
        <v>244</v>
      </c>
      <c r="D317" s="13" t="s">
        <v>374</v>
      </c>
      <c r="E317" s="20">
        <v>6499</v>
      </c>
      <c r="F317" s="21">
        <v>39762</v>
      </c>
      <c r="G317" s="15">
        <v>22849.896699999998</v>
      </c>
      <c r="H317" s="16">
        <v>10946.41</v>
      </c>
      <c r="I317" s="15">
        <f t="shared" si="7"/>
        <v>11903.486699999998</v>
      </c>
    </row>
    <row r="318" spans="2:9" x14ac:dyDescent="0.25">
      <c r="B318" s="36"/>
      <c r="C318" s="12">
        <v>245</v>
      </c>
      <c r="D318" s="13" t="s">
        <v>229</v>
      </c>
      <c r="E318" s="20">
        <v>12779</v>
      </c>
      <c r="F318" s="21">
        <v>39764</v>
      </c>
      <c r="G318" s="15">
        <v>99668.73</v>
      </c>
      <c r="H318" s="16">
        <v>67422.947920000006</v>
      </c>
      <c r="I318" s="15">
        <f t="shared" si="7"/>
        <v>32245.78207999999</v>
      </c>
    </row>
    <row r="319" spans="2:9" x14ac:dyDescent="0.25">
      <c r="B319" s="36"/>
      <c r="C319" s="12">
        <v>246</v>
      </c>
      <c r="D319" s="13" t="s">
        <v>230</v>
      </c>
      <c r="E319" s="20">
        <v>25627</v>
      </c>
      <c r="F319" s="21">
        <v>39848</v>
      </c>
      <c r="G319" s="15">
        <v>169225.78328999999</v>
      </c>
      <c r="H319" s="16">
        <v>38581.193189999998</v>
      </c>
      <c r="I319" s="15">
        <f t="shared" si="7"/>
        <v>130644.5901</v>
      </c>
    </row>
    <row r="320" spans="2:9" x14ac:dyDescent="0.25">
      <c r="B320" s="36"/>
      <c r="C320" s="12">
        <v>247</v>
      </c>
      <c r="D320" s="13" t="s">
        <v>231</v>
      </c>
      <c r="E320" s="20">
        <v>16723</v>
      </c>
      <c r="F320" s="21">
        <v>39713</v>
      </c>
      <c r="G320" s="15">
        <v>268254.01530999999</v>
      </c>
      <c r="H320" s="16">
        <v>235071.09599</v>
      </c>
      <c r="I320" s="15">
        <f t="shared" si="7"/>
        <v>33182.919319999986</v>
      </c>
    </row>
    <row r="321" spans="2:9" x14ac:dyDescent="0.25">
      <c r="B321" s="36"/>
      <c r="C321" s="12">
        <v>248</v>
      </c>
      <c r="D321" s="13" t="s">
        <v>233</v>
      </c>
      <c r="E321" s="20">
        <v>5605</v>
      </c>
      <c r="F321" s="21">
        <v>39826</v>
      </c>
      <c r="G321" s="15">
        <v>36446.491040000001</v>
      </c>
      <c r="H321" s="16">
        <v>4441.5594499999997</v>
      </c>
      <c r="I321" s="15">
        <f t="shared" si="7"/>
        <v>32004.93159</v>
      </c>
    </row>
    <row r="322" spans="2:9" x14ac:dyDescent="0.25">
      <c r="B322" s="36"/>
      <c r="C322" s="12">
        <v>249</v>
      </c>
      <c r="D322" s="13" t="s">
        <v>234</v>
      </c>
      <c r="E322" s="20">
        <v>2613</v>
      </c>
      <c r="F322" s="21">
        <v>39841</v>
      </c>
      <c r="G322" s="15">
        <v>25242.018989999997</v>
      </c>
      <c r="H322" s="16">
        <v>12395.137630000001</v>
      </c>
      <c r="I322" s="15">
        <f t="shared" si="7"/>
        <v>12846.881359999996</v>
      </c>
    </row>
    <row r="323" spans="2:9" x14ac:dyDescent="0.25">
      <c r="B323" s="36"/>
      <c r="C323" s="12">
        <v>250</v>
      </c>
      <c r="D323" s="13" t="s">
        <v>235</v>
      </c>
      <c r="E323" s="20">
        <v>19141</v>
      </c>
      <c r="F323" s="21">
        <v>39868</v>
      </c>
      <c r="G323" s="15">
        <v>112933.27535</v>
      </c>
      <c r="H323" s="16">
        <v>56563.275350000004</v>
      </c>
      <c r="I323" s="15">
        <f t="shared" si="7"/>
        <v>56369.999999999993</v>
      </c>
    </row>
    <row r="324" spans="2:9" x14ac:dyDescent="0.25">
      <c r="B324" s="36"/>
      <c r="C324" s="12">
        <v>251</v>
      </c>
      <c r="D324" s="13" t="s">
        <v>237</v>
      </c>
      <c r="E324" s="20">
        <v>3256</v>
      </c>
      <c r="F324" s="21">
        <v>39895</v>
      </c>
      <c r="G324" s="15">
        <v>25288.48057</v>
      </c>
      <c r="H324" s="16">
        <v>16701.669999999998</v>
      </c>
      <c r="I324" s="15">
        <f t="shared" si="7"/>
        <v>8586.8105700000015</v>
      </c>
    </row>
    <row r="325" spans="2:9" x14ac:dyDescent="0.25">
      <c r="B325" s="36"/>
      <c r="C325" s="12">
        <v>252</v>
      </c>
      <c r="D325" s="13" t="s">
        <v>391</v>
      </c>
      <c r="E325" s="20">
        <v>8512</v>
      </c>
      <c r="F325" s="21">
        <v>39895</v>
      </c>
      <c r="G325" s="15">
        <v>67660.454010000001</v>
      </c>
      <c r="H325" s="16">
        <v>66092.12</v>
      </c>
      <c r="I325" s="15">
        <f t="shared" si="7"/>
        <v>1568.3340100000059</v>
      </c>
    </row>
    <row r="326" spans="2:9" x14ac:dyDescent="0.25">
      <c r="B326" s="36"/>
      <c r="C326" s="12">
        <v>253</v>
      </c>
      <c r="D326" s="13" t="s">
        <v>238</v>
      </c>
      <c r="E326" s="20">
        <v>11129</v>
      </c>
      <c r="F326" s="21">
        <v>39895</v>
      </c>
      <c r="G326" s="15">
        <v>65792.82647</v>
      </c>
      <c r="H326" s="16">
        <v>36584.828159999997</v>
      </c>
      <c r="I326" s="15">
        <f t="shared" si="7"/>
        <v>29207.998310000003</v>
      </c>
    </row>
    <row r="327" spans="2:9" x14ac:dyDescent="0.25">
      <c r="B327" s="36"/>
      <c r="C327" s="12">
        <v>254</v>
      </c>
      <c r="D327" s="13" t="s">
        <v>239</v>
      </c>
      <c r="E327" s="20">
        <v>679</v>
      </c>
      <c r="F327" s="21">
        <v>39897</v>
      </c>
      <c r="G327" s="15">
        <v>3625.808</v>
      </c>
      <c r="H327" s="16">
        <v>1401.1976399999999</v>
      </c>
      <c r="I327" s="15">
        <f t="shared" si="7"/>
        <v>2224.6103600000001</v>
      </c>
    </row>
    <row r="328" spans="2:9" x14ac:dyDescent="0.25">
      <c r="B328" s="36"/>
      <c r="C328" s="12">
        <v>255</v>
      </c>
      <c r="D328" s="13" t="s">
        <v>240</v>
      </c>
      <c r="E328" s="20">
        <v>3225</v>
      </c>
      <c r="F328" s="21">
        <v>39903</v>
      </c>
      <c r="G328" s="15">
        <v>10030.157349999999</v>
      </c>
      <c r="H328" s="16">
        <v>2717.3101499999998</v>
      </c>
      <c r="I328" s="15">
        <f t="shared" si="7"/>
        <v>7312.8472000000002</v>
      </c>
    </row>
    <row r="329" spans="2:9" x14ac:dyDescent="0.25">
      <c r="B329" s="36"/>
      <c r="C329" s="12">
        <v>256</v>
      </c>
      <c r="D329" s="13" t="s">
        <v>241</v>
      </c>
      <c r="E329" s="20">
        <v>514</v>
      </c>
      <c r="F329" s="21">
        <v>39903</v>
      </c>
      <c r="G329" s="15">
        <v>4015.0695499999997</v>
      </c>
      <c r="H329" s="16">
        <v>7.1627700000000001</v>
      </c>
      <c r="I329" s="15">
        <f t="shared" si="7"/>
        <v>4007.9067799999998</v>
      </c>
    </row>
    <row r="330" spans="2:9" x14ac:dyDescent="0.25">
      <c r="B330" s="36"/>
      <c r="C330" s="12">
        <v>257</v>
      </c>
      <c r="D330" s="13" t="s">
        <v>242</v>
      </c>
      <c r="E330" s="20">
        <v>8512</v>
      </c>
      <c r="F330" s="21">
        <v>39960</v>
      </c>
      <c r="G330" s="15">
        <v>37184.458890000002</v>
      </c>
      <c r="H330" s="16">
        <v>2612.3843099999999</v>
      </c>
      <c r="I330" s="15">
        <f t="shared" si="7"/>
        <v>34572.07458</v>
      </c>
    </row>
    <row r="331" spans="2:9" x14ac:dyDescent="0.25">
      <c r="B331" s="36"/>
      <c r="C331" s="12">
        <v>258</v>
      </c>
      <c r="D331" s="13" t="s">
        <v>243</v>
      </c>
      <c r="E331" s="20">
        <v>21603</v>
      </c>
      <c r="F331" s="21">
        <v>39972</v>
      </c>
      <c r="G331" s="15">
        <v>128916.02</v>
      </c>
      <c r="H331" s="16">
        <v>66576.92568</v>
      </c>
      <c r="I331" s="15">
        <f t="shared" si="7"/>
        <v>62339.094320000004</v>
      </c>
    </row>
    <row r="332" spans="2:9" x14ac:dyDescent="0.25">
      <c r="B332" s="36"/>
      <c r="C332" s="12">
        <v>259</v>
      </c>
      <c r="D332" s="13" t="s">
        <v>244</v>
      </c>
      <c r="E332" s="20">
        <v>35466</v>
      </c>
      <c r="F332" s="21">
        <v>39988</v>
      </c>
      <c r="G332" s="15">
        <v>374582.84</v>
      </c>
      <c r="H332" s="16">
        <v>321003.72347000003</v>
      </c>
      <c r="I332" s="15">
        <f t="shared" si="7"/>
        <v>53579.116529999999</v>
      </c>
    </row>
    <row r="333" spans="2:9" x14ac:dyDescent="0.25">
      <c r="B333" s="36"/>
      <c r="C333" s="12">
        <v>260</v>
      </c>
      <c r="D333" s="13" t="s">
        <v>245</v>
      </c>
      <c r="E333" s="20">
        <v>16092</v>
      </c>
      <c r="F333" s="21">
        <v>39990</v>
      </c>
      <c r="G333" s="15">
        <v>101964.30841</v>
      </c>
      <c r="H333" s="16">
        <v>35540.701540000002</v>
      </c>
      <c r="I333" s="15">
        <f t="shared" si="7"/>
        <v>66423.606869999989</v>
      </c>
    </row>
    <row r="334" spans="2:9" x14ac:dyDescent="0.25">
      <c r="B334" s="36"/>
      <c r="C334" s="12">
        <v>261</v>
      </c>
      <c r="D334" s="13" t="s">
        <v>375</v>
      </c>
      <c r="E334" s="20">
        <v>9658</v>
      </c>
      <c r="F334" s="21">
        <v>39990</v>
      </c>
      <c r="G334" s="15">
        <v>133059.30165000001</v>
      </c>
      <c r="H334" s="16">
        <v>6988.1574099999998</v>
      </c>
      <c r="I334" s="15">
        <f t="shared" si="7"/>
        <v>126071.14424000001</v>
      </c>
    </row>
    <row r="335" spans="2:9" x14ac:dyDescent="0.25">
      <c r="B335" s="36"/>
      <c r="C335" s="12">
        <v>262</v>
      </c>
      <c r="D335" s="13" t="s">
        <v>376</v>
      </c>
      <c r="E335" s="20">
        <v>4746</v>
      </c>
      <c r="F335" s="21">
        <v>40003</v>
      </c>
      <c r="G335" s="15">
        <v>16670.802390000001</v>
      </c>
      <c r="H335" s="16">
        <v>8701.1589999999997</v>
      </c>
      <c r="I335" s="15">
        <f t="shared" si="7"/>
        <v>7969.6433900000011</v>
      </c>
    </row>
    <row r="336" spans="2:9" x14ac:dyDescent="0.25">
      <c r="B336" s="36"/>
      <c r="C336" s="12">
        <v>263</v>
      </c>
      <c r="D336" s="13" t="s">
        <v>247</v>
      </c>
      <c r="E336" s="20">
        <v>4641</v>
      </c>
      <c r="F336" s="21">
        <v>40016</v>
      </c>
      <c r="G336" s="15">
        <v>53127.980510000001</v>
      </c>
      <c r="H336" s="16">
        <v>32959.230000000003</v>
      </c>
      <c r="I336" s="15">
        <f t="shared" si="7"/>
        <v>20168.750509999998</v>
      </c>
    </row>
    <row r="337" spans="2:9" x14ac:dyDescent="0.25">
      <c r="B337" s="36"/>
      <c r="C337" s="12">
        <v>264</v>
      </c>
      <c r="D337" s="13" t="s">
        <v>392</v>
      </c>
      <c r="E337" s="20">
        <v>38913</v>
      </c>
      <c r="F337" s="21">
        <v>40039</v>
      </c>
      <c r="G337" s="15">
        <v>370674.45083999995</v>
      </c>
      <c r="H337" s="16">
        <v>73841.13801000001</v>
      </c>
      <c r="I337" s="15">
        <f t="shared" si="7"/>
        <v>296833.31282999995</v>
      </c>
    </row>
    <row r="338" spans="2:9" x14ac:dyDescent="0.25">
      <c r="B338" s="36"/>
      <c r="C338" s="12">
        <v>265</v>
      </c>
      <c r="D338" s="13" t="s">
        <v>393</v>
      </c>
      <c r="E338" s="20">
        <v>56817</v>
      </c>
      <c r="F338" s="21">
        <v>40046</v>
      </c>
      <c r="G338" s="15">
        <v>359787.81</v>
      </c>
      <c r="H338" s="16">
        <v>82709.48921</v>
      </c>
      <c r="I338" s="15">
        <f t="shared" si="7"/>
        <v>277078.32079000003</v>
      </c>
    </row>
    <row r="339" spans="2:9" x14ac:dyDescent="0.25">
      <c r="B339" s="36"/>
      <c r="C339" s="12">
        <v>266</v>
      </c>
      <c r="D339" s="13" t="s">
        <v>248</v>
      </c>
      <c r="E339" s="20">
        <v>26368</v>
      </c>
      <c r="F339" s="21">
        <v>40050</v>
      </c>
      <c r="G339" s="15">
        <v>238318.86053000001</v>
      </c>
      <c r="H339" s="16">
        <v>221485.48</v>
      </c>
      <c r="I339" s="15">
        <f t="shared" si="7"/>
        <v>16833.380529999995</v>
      </c>
    </row>
    <row r="340" spans="2:9" x14ac:dyDescent="0.25">
      <c r="B340" s="36"/>
      <c r="C340" s="12">
        <v>267</v>
      </c>
      <c r="D340" s="13" t="s">
        <v>249</v>
      </c>
      <c r="E340" s="20">
        <v>26286</v>
      </c>
      <c r="F340" s="21">
        <v>40108</v>
      </c>
      <c r="G340" s="15">
        <v>292978.02672000002</v>
      </c>
      <c r="H340" s="16">
        <v>142336.14277999999</v>
      </c>
      <c r="I340" s="15">
        <f t="shared" si="7"/>
        <v>150641.88394000003</v>
      </c>
    </row>
    <row r="341" spans="2:9" x14ac:dyDescent="0.25">
      <c r="B341" s="36"/>
      <c r="C341" s="12">
        <v>268</v>
      </c>
      <c r="D341" s="13" t="s">
        <v>251</v>
      </c>
      <c r="E341" s="20">
        <v>16539</v>
      </c>
      <c r="F341" s="21">
        <v>40108</v>
      </c>
      <c r="G341" s="15">
        <v>137345.44206</v>
      </c>
      <c r="H341" s="16">
        <v>132644.10999999999</v>
      </c>
      <c r="I341" s="15">
        <f t="shared" si="7"/>
        <v>4701.3320600000152</v>
      </c>
    </row>
    <row r="342" spans="2:9" x14ac:dyDescent="0.25">
      <c r="B342" s="36"/>
      <c r="C342" s="12">
        <v>269</v>
      </c>
      <c r="D342" s="13" t="s">
        <v>377</v>
      </c>
      <c r="E342" s="20">
        <v>67791</v>
      </c>
      <c r="F342" s="21">
        <v>40112</v>
      </c>
      <c r="G342" s="15">
        <v>566073.60499999998</v>
      </c>
      <c r="H342" s="16">
        <v>35915.98861</v>
      </c>
      <c r="I342" s="15">
        <f t="shared" si="7"/>
        <v>530157.61638999998</v>
      </c>
    </row>
    <row r="343" spans="2:9" x14ac:dyDescent="0.25">
      <c r="B343" s="36"/>
      <c r="C343" s="12">
        <v>270</v>
      </c>
      <c r="D343" s="13" t="s">
        <v>253</v>
      </c>
      <c r="E343" s="20">
        <v>15453</v>
      </c>
      <c r="F343" s="21">
        <v>40129</v>
      </c>
      <c r="G343" s="15">
        <v>97541.554329999999</v>
      </c>
      <c r="H343" s="16">
        <v>37096.16345</v>
      </c>
      <c r="I343" s="15">
        <f t="shared" si="7"/>
        <v>60445.390879999999</v>
      </c>
    </row>
    <row r="344" spans="2:9" x14ac:dyDescent="0.25">
      <c r="B344" s="36"/>
      <c r="C344" s="12">
        <v>271</v>
      </c>
      <c r="D344" s="13" t="s">
        <v>378</v>
      </c>
      <c r="E344" s="20">
        <v>3923</v>
      </c>
      <c r="F344" s="21">
        <v>40141</v>
      </c>
      <c r="G344" s="15">
        <v>19584.611069999999</v>
      </c>
      <c r="H344" s="16">
        <v>14598.14992</v>
      </c>
      <c r="I344" s="15">
        <f t="shared" si="7"/>
        <v>4986.4611499999992</v>
      </c>
    </row>
    <row r="345" spans="2:9" x14ac:dyDescent="0.25">
      <c r="B345" s="36"/>
      <c r="C345" s="12">
        <v>272</v>
      </c>
      <c r="D345" s="13" t="s">
        <v>394</v>
      </c>
      <c r="E345" s="20">
        <v>141317</v>
      </c>
      <c r="F345" s="21">
        <v>40142</v>
      </c>
      <c r="G345" s="15">
        <v>1672059.8934899999</v>
      </c>
      <c r="H345" s="16">
        <v>1545360.1179500001</v>
      </c>
      <c r="I345" s="15">
        <f t="shared" si="7"/>
        <v>126699.77553999983</v>
      </c>
    </row>
    <row r="346" spans="2:9" x14ac:dyDescent="0.25">
      <c r="B346" s="36"/>
      <c r="C346" s="12">
        <v>273</v>
      </c>
      <c r="D346" s="13" t="s">
        <v>255</v>
      </c>
      <c r="E346" s="20">
        <v>32764</v>
      </c>
      <c r="F346" s="21">
        <v>40072</v>
      </c>
      <c r="G346" s="15">
        <v>420307.60000000003</v>
      </c>
      <c r="H346" s="16">
        <v>399698.93</v>
      </c>
      <c r="I346" s="15">
        <f t="shared" si="7"/>
        <v>20608.670000000042</v>
      </c>
    </row>
    <row r="347" spans="2:9" x14ac:dyDescent="0.25">
      <c r="B347" s="36"/>
      <c r="C347" s="12">
        <v>274</v>
      </c>
      <c r="D347" s="13" t="s">
        <v>257</v>
      </c>
      <c r="E347" s="20">
        <v>23933</v>
      </c>
      <c r="F347" s="21">
        <v>40185</v>
      </c>
      <c r="G347" s="15">
        <v>93927.241699999999</v>
      </c>
      <c r="H347" s="16">
        <v>102.33124000000001</v>
      </c>
      <c r="I347" s="15">
        <f t="shared" si="7"/>
        <v>93824.910459999999</v>
      </c>
    </row>
    <row r="348" spans="2:9" x14ac:dyDescent="0.25">
      <c r="B348" s="36"/>
      <c r="C348" s="12">
        <v>275</v>
      </c>
      <c r="D348" s="13" t="s">
        <v>258</v>
      </c>
      <c r="E348" s="20">
        <v>14598</v>
      </c>
      <c r="F348" s="21">
        <v>40206</v>
      </c>
      <c r="G348" s="15">
        <v>125438.26015999999</v>
      </c>
      <c r="H348" s="16">
        <v>94084.87</v>
      </c>
      <c r="I348" s="15">
        <f t="shared" si="7"/>
        <v>31353.390159999995</v>
      </c>
    </row>
    <row r="349" spans="2:9" x14ac:dyDescent="0.25">
      <c r="B349" s="36"/>
      <c r="C349" s="12">
        <v>276</v>
      </c>
      <c r="D349" s="13" t="s">
        <v>259</v>
      </c>
      <c r="E349" s="20">
        <v>18352</v>
      </c>
      <c r="F349" s="21">
        <v>40212</v>
      </c>
      <c r="G349" s="15">
        <v>144067.26</v>
      </c>
      <c r="H349" s="16">
        <v>106944.95929</v>
      </c>
      <c r="I349" s="15">
        <f t="shared" si="7"/>
        <v>37122.30071000001</v>
      </c>
    </row>
    <row r="350" spans="2:9" x14ac:dyDescent="0.25">
      <c r="B350" s="36"/>
      <c r="C350" s="12">
        <v>277</v>
      </c>
      <c r="D350" s="13" t="s">
        <v>379</v>
      </c>
      <c r="E350" s="20">
        <v>43934</v>
      </c>
      <c r="F350" s="21">
        <v>40228</v>
      </c>
      <c r="G350" s="15">
        <v>436184.64</v>
      </c>
      <c r="H350" s="16">
        <v>111422.59381000001</v>
      </c>
      <c r="I350" s="15">
        <f t="shared" si="7"/>
        <v>324762.04619000002</v>
      </c>
    </row>
    <row r="351" spans="2:9" x14ac:dyDescent="0.25">
      <c r="B351" s="36"/>
      <c r="C351" s="12">
        <v>278</v>
      </c>
      <c r="D351" s="13" t="s">
        <v>260</v>
      </c>
      <c r="E351" s="20">
        <v>10590</v>
      </c>
      <c r="F351" s="21">
        <v>40233</v>
      </c>
      <c r="G351" s="15">
        <v>8748.5655999999999</v>
      </c>
      <c r="H351" s="16">
        <v>16.320139999999999</v>
      </c>
      <c r="I351" s="15">
        <f t="shared" si="7"/>
        <v>8732.2454600000001</v>
      </c>
    </row>
    <row r="352" spans="2:9" x14ac:dyDescent="0.25">
      <c r="B352" s="36"/>
      <c r="C352" s="12">
        <v>279</v>
      </c>
      <c r="D352" s="13" t="s">
        <v>395</v>
      </c>
      <c r="E352" s="20">
        <v>9082</v>
      </c>
      <c r="F352" s="21">
        <v>40256</v>
      </c>
      <c r="G352" s="15">
        <v>116808.19454000001</v>
      </c>
      <c r="H352" s="16">
        <v>56224.927409999997</v>
      </c>
      <c r="I352" s="15">
        <f t="shared" si="7"/>
        <v>60583.267130000015</v>
      </c>
    </row>
    <row r="353" spans="2:9" x14ac:dyDescent="0.25">
      <c r="B353" s="36"/>
      <c r="C353" s="12">
        <v>280</v>
      </c>
      <c r="D353" s="13" t="s">
        <v>262</v>
      </c>
      <c r="E353" s="20">
        <v>56769</v>
      </c>
      <c r="F353" s="21">
        <v>40281</v>
      </c>
      <c r="G353" s="15">
        <v>487115.5</v>
      </c>
      <c r="H353" s="16">
        <v>281832.12226999999</v>
      </c>
      <c r="I353" s="15">
        <f t="shared" si="7"/>
        <v>205283.37773000001</v>
      </c>
    </row>
    <row r="354" spans="2:9" x14ac:dyDescent="0.25">
      <c r="B354" s="36"/>
      <c r="C354" s="12">
        <v>281</v>
      </c>
      <c r="D354" s="13" t="s">
        <v>263</v>
      </c>
      <c r="E354" s="20">
        <v>56</v>
      </c>
      <c r="F354" s="21">
        <v>40291</v>
      </c>
      <c r="G354" s="15">
        <v>58.720519999999993</v>
      </c>
      <c r="H354" s="16">
        <v>0.73599999999999999</v>
      </c>
      <c r="I354" s="15">
        <f t="shared" si="7"/>
        <v>57.984519999999996</v>
      </c>
    </row>
    <row r="355" spans="2:9" x14ac:dyDescent="0.25">
      <c r="B355" s="36"/>
      <c r="C355" s="12">
        <v>282</v>
      </c>
      <c r="D355" s="13" t="s">
        <v>264</v>
      </c>
      <c r="E355" s="20">
        <v>5289</v>
      </c>
      <c r="F355" s="21">
        <v>40317</v>
      </c>
      <c r="G355" s="15">
        <v>51243.065619999994</v>
      </c>
      <c r="H355" s="16">
        <v>15721.26</v>
      </c>
      <c r="I355" s="15">
        <f t="shared" ref="I355:I418" si="8">G355-H355</f>
        <v>35521.805619999992</v>
      </c>
    </row>
    <row r="356" spans="2:9" x14ac:dyDescent="0.25">
      <c r="B356" s="36"/>
      <c r="C356" s="12">
        <v>283</v>
      </c>
      <c r="D356" s="13" t="s">
        <v>265</v>
      </c>
      <c r="E356" s="20">
        <v>3386</v>
      </c>
      <c r="F356" s="21">
        <v>40346</v>
      </c>
      <c r="G356" s="15">
        <v>15629.016180000001</v>
      </c>
      <c r="H356" s="16">
        <v>7315.6109800000004</v>
      </c>
      <c r="I356" s="15">
        <f t="shared" si="8"/>
        <v>8313.4052000000011</v>
      </c>
    </row>
    <row r="357" spans="2:9" x14ac:dyDescent="0.25">
      <c r="B357" s="36"/>
      <c r="C357" s="12">
        <v>284</v>
      </c>
      <c r="D357" s="13" t="s">
        <v>266</v>
      </c>
      <c r="E357" s="20">
        <v>3710</v>
      </c>
      <c r="F357" s="21">
        <v>40354</v>
      </c>
      <c r="G357" s="15">
        <v>64921.828009999997</v>
      </c>
      <c r="H357" s="16">
        <v>7781.1416900000004</v>
      </c>
      <c r="I357" s="15">
        <f t="shared" si="8"/>
        <v>57140.686319999993</v>
      </c>
    </row>
    <row r="358" spans="2:9" x14ac:dyDescent="0.25">
      <c r="B358" s="36"/>
      <c r="C358" s="12">
        <v>285</v>
      </c>
      <c r="D358" s="13" t="s">
        <v>267</v>
      </c>
      <c r="E358" s="20">
        <v>14263</v>
      </c>
      <c r="F358" s="21">
        <v>40364</v>
      </c>
      <c r="G358" s="15">
        <v>54165.536570000004</v>
      </c>
      <c r="H358" s="16">
        <v>163.44972000000001</v>
      </c>
      <c r="I358" s="15">
        <f t="shared" si="8"/>
        <v>54002.086850000007</v>
      </c>
    </row>
    <row r="359" spans="2:9" x14ac:dyDescent="0.25">
      <c r="B359" s="36"/>
      <c r="C359" s="12">
        <v>286</v>
      </c>
      <c r="D359" s="13" t="s">
        <v>269</v>
      </c>
      <c r="E359" s="20">
        <v>21235</v>
      </c>
      <c r="F359" s="21">
        <v>39213</v>
      </c>
      <c r="G359" s="15">
        <v>115186.90386000001</v>
      </c>
      <c r="H359" s="16">
        <v>114638.37</v>
      </c>
      <c r="I359" s="15">
        <f t="shared" si="8"/>
        <v>548.53386000001046</v>
      </c>
    </row>
    <row r="360" spans="2:9" x14ac:dyDescent="0.25">
      <c r="B360" s="36"/>
      <c r="C360" s="12">
        <v>287</v>
      </c>
      <c r="D360" s="13" t="s">
        <v>270</v>
      </c>
      <c r="E360" s="20">
        <v>2400</v>
      </c>
      <c r="F360" s="21">
        <v>40381</v>
      </c>
      <c r="G360" s="15">
        <v>4314.5390599999992</v>
      </c>
      <c r="H360" s="16">
        <v>10</v>
      </c>
      <c r="I360" s="15">
        <f t="shared" si="8"/>
        <v>4304.5390599999992</v>
      </c>
    </row>
    <row r="361" spans="2:9" x14ac:dyDescent="0.25">
      <c r="B361" s="36"/>
      <c r="C361" s="12">
        <v>288</v>
      </c>
      <c r="D361" s="13" t="s">
        <v>271</v>
      </c>
      <c r="E361" s="20">
        <v>36652</v>
      </c>
      <c r="F361" s="21">
        <v>40399</v>
      </c>
      <c r="G361" s="15">
        <v>448117.96</v>
      </c>
      <c r="H361" s="16">
        <v>345556.70556999999</v>
      </c>
      <c r="I361" s="15">
        <f t="shared" si="8"/>
        <v>102561.25443000003</v>
      </c>
    </row>
    <row r="362" spans="2:9" x14ac:dyDescent="0.25">
      <c r="B362" s="36"/>
      <c r="C362" s="12">
        <v>289</v>
      </c>
      <c r="D362" s="13" t="s">
        <v>272</v>
      </c>
      <c r="E362" s="20">
        <v>44393</v>
      </c>
      <c r="F362" s="21">
        <v>40403</v>
      </c>
      <c r="G362" s="15">
        <v>260370.86008000001</v>
      </c>
      <c r="H362" s="16">
        <v>106147.09548999999</v>
      </c>
      <c r="I362" s="15">
        <f t="shared" si="8"/>
        <v>154223.76459000004</v>
      </c>
    </row>
    <row r="363" spans="2:9" x14ac:dyDescent="0.25">
      <c r="B363" s="36"/>
      <c r="C363" s="12">
        <v>290</v>
      </c>
      <c r="D363" s="13" t="s">
        <v>273</v>
      </c>
      <c r="E363" s="20">
        <v>39912</v>
      </c>
      <c r="F363" s="21">
        <v>40420</v>
      </c>
      <c r="G363" s="15">
        <v>146202.60266999999</v>
      </c>
      <c r="H363" s="16">
        <v>56086.60267</v>
      </c>
      <c r="I363" s="15">
        <f t="shared" si="8"/>
        <v>90116</v>
      </c>
    </row>
    <row r="364" spans="2:9" x14ac:dyDescent="0.25">
      <c r="B364" s="36"/>
      <c r="C364" s="12">
        <v>291</v>
      </c>
      <c r="D364" s="13" t="s">
        <v>274</v>
      </c>
      <c r="E364" s="20">
        <v>35219</v>
      </c>
      <c r="F364" s="21">
        <v>40430</v>
      </c>
      <c r="G364" s="15">
        <v>403741.09927000001</v>
      </c>
      <c r="H364" s="16">
        <v>363859.76079000003</v>
      </c>
      <c r="I364" s="15">
        <f t="shared" si="8"/>
        <v>39881.338479999977</v>
      </c>
    </row>
    <row r="365" spans="2:9" x14ac:dyDescent="0.25">
      <c r="B365" s="36"/>
      <c r="C365" s="12">
        <v>292</v>
      </c>
      <c r="D365" s="13" t="s">
        <v>275</v>
      </c>
      <c r="E365" s="20">
        <v>54036</v>
      </c>
      <c r="F365" s="21">
        <v>40436</v>
      </c>
      <c r="G365" s="15">
        <v>476606.19</v>
      </c>
      <c r="H365" s="16">
        <v>309031.48405999999</v>
      </c>
      <c r="I365" s="15">
        <f t="shared" si="8"/>
        <v>167574.70594000001</v>
      </c>
    </row>
    <row r="366" spans="2:9" x14ac:dyDescent="0.25">
      <c r="B366" s="36"/>
      <c r="C366" s="12">
        <v>293</v>
      </c>
      <c r="D366" s="13" t="s">
        <v>276</v>
      </c>
      <c r="E366" s="20">
        <v>3424</v>
      </c>
      <c r="F366" s="21">
        <v>40448</v>
      </c>
      <c r="G366" s="15">
        <v>25845.79</v>
      </c>
      <c r="H366" s="16">
        <v>20063.13</v>
      </c>
      <c r="I366" s="15">
        <f t="shared" si="8"/>
        <v>5782.66</v>
      </c>
    </row>
    <row r="367" spans="2:9" x14ac:dyDescent="0.25">
      <c r="B367" s="36"/>
      <c r="C367" s="12">
        <v>294</v>
      </c>
      <c r="D367" s="13" t="s">
        <v>277</v>
      </c>
      <c r="E367" s="20">
        <v>4866</v>
      </c>
      <c r="F367" s="21">
        <v>40459</v>
      </c>
      <c r="G367" s="15">
        <v>49312.435749999997</v>
      </c>
      <c r="H367" s="16">
        <v>34052.04088</v>
      </c>
      <c r="I367" s="15">
        <f t="shared" si="8"/>
        <v>15260.394869999996</v>
      </c>
    </row>
    <row r="368" spans="2:9" x14ac:dyDescent="0.25">
      <c r="B368" s="36"/>
      <c r="C368" s="12">
        <v>295</v>
      </c>
      <c r="D368" s="13" t="s">
        <v>278</v>
      </c>
      <c r="E368" s="20">
        <v>3479</v>
      </c>
      <c r="F368" s="21">
        <v>40466</v>
      </c>
      <c r="G368" s="15">
        <v>49352.458549999996</v>
      </c>
      <c r="H368" s="16">
        <v>769.24981000000002</v>
      </c>
      <c r="I368" s="15">
        <f t="shared" si="8"/>
        <v>48583.208739999995</v>
      </c>
    </row>
    <row r="369" spans="2:9" x14ac:dyDescent="0.25">
      <c r="B369" s="36"/>
      <c r="C369" s="12">
        <v>296</v>
      </c>
      <c r="D369" s="13" t="s">
        <v>279</v>
      </c>
      <c r="E369" s="20">
        <v>6980</v>
      </c>
      <c r="F369" s="21">
        <v>40473</v>
      </c>
      <c r="G369" s="15">
        <v>71482.679999999993</v>
      </c>
      <c r="H369" s="16">
        <v>63259.219270000001</v>
      </c>
      <c r="I369" s="15">
        <f t="shared" si="8"/>
        <v>8223.4607299999916</v>
      </c>
    </row>
    <row r="370" spans="2:9" x14ac:dyDescent="0.25">
      <c r="B370" s="36"/>
      <c r="C370" s="12">
        <v>297</v>
      </c>
      <c r="D370" s="13" t="s">
        <v>280</v>
      </c>
      <c r="E370" s="20">
        <v>5289</v>
      </c>
      <c r="F370" s="21">
        <v>40498</v>
      </c>
      <c r="G370" s="15">
        <v>23839.86</v>
      </c>
      <c r="H370" s="16">
        <v>4377.1449199999997</v>
      </c>
      <c r="I370" s="15">
        <f t="shared" si="8"/>
        <v>19462.715080000002</v>
      </c>
    </row>
    <row r="371" spans="2:9" x14ac:dyDescent="0.25">
      <c r="B371" s="36"/>
      <c r="C371" s="12">
        <v>298</v>
      </c>
      <c r="D371" s="13" t="s">
        <v>281</v>
      </c>
      <c r="E371" s="20">
        <v>6296</v>
      </c>
      <c r="F371" s="21">
        <v>40504</v>
      </c>
      <c r="G371" s="15">
        <v>27996.78096</v>
      </c>
      <c r="H371" s="16">
        <v>11425.281230000001</v>
      </c>
      <c r="I371" s="15">
        <f t="shared" si="8"/>
        <v>16571.49973</v>
      </c>
    </row>
    <row r="372" spans="2:9" x14ac:dyDescent="0.25">
      <c r="B372" s="36"/>
      <c r="C372" s="12">
        <v>299</v>
      </c>
      <c r="D372" s="13" t="s">
        <v>284</v>
      </c>
      <c r="E372" s="20">
        <v>4501</v>
      </c>
      <c r="F372" s="21">
        <v>40539</v>
      </c>
      <c r="G372" s="15">
        <v>14769.68</v>
      </c>
      <c r="H372" s="16">
        <v>0</v>
      </c>
      <c r="I372" s="15">
        <f t="shared" si="8"/>
        <v>14769.68</v>
      </c>
    </row>
    <row r="373" spans="2:9" x14ac:dyDescent="0.25">
      <c r="B373" s="36"/>
      <c r="C373" s="12">
        <v>300</v>
      </c>
      <c r="D373" s="13" t="s">
        <v>285</v>
      </c>
      <c r="E373" s="20">
        <v>14811</v>
      </c>
      <c r="F373" s="21">
        <v>40592</v>
      </c>
      <c r="G373" s="15">
        <v>145596.66</v>
      </c>
      <c r="H373" s="16">
        <v>133805.65638999999</v>
      </c>
      <c r="I373" s="15">
        <f t="shared" si="8"/>
        <v>11791.003610000014</v>
      </c>
    </row>
    <row r="374" spans="2:9" x14ac:dyDescent="0.25">
      <c r="B374" s="36"/>
      <c r="C374" s="12">
        <v>301</v>
      </c>
      <c r="D374" s="13" t="s">
        <v>286</v>
      </c>
      <c r="E374" s="20">
        <v>9208</v>
      </c>
      <c r="F374" s="21">
        <v>40609</v>
      </c>
      <c r="G374" s="15">
        <v>84041.977739999988</v>
      </c>
      <c r="H374" s="16">
        <v>69438.21951000001</v>
      </c>
      <c r="I374" s="15">
        <f t="shared" si="8"/>
        <v>14603.758229999978</v>
      </c>
    </row>
    <row r="375" spans="2:9" x14ac:dyDescent="0.25">
      <c r="B375" s="36"/>
      <c r="C375" s="12">
        <v>302</v>
      </c>
      <c r="D375" s="13" t="s">
        <v>380</v>
      </c>
      <c r="E375" s="20">
        <v>26422</v>
      </c>
      <c r="F375" s="21">
        <v>40613</v>
      </c>
      <c r="G375" s="15">
        <v>133960.01999999999</v>
      </c>
      <c r="H375" s="16">
        <v>122786.45176000001</v>
      </c>
      <c r="I375" s="15">
        <f t="shared" si="8"/>
        <v>11173.568239999979</v>
      </c>
    </row>
    <row r="376" spans="2:9" x14ac:dyDescent="0.25">
      <c r="B376" s="36"/>
      <c r="C376" s="12">
        <v>303</v>
      </c>
      <c r="D376" s="13" t="s">
        <v>288</v>
      </c>
      <c r="E376" s="20">
        <v>71262</v>
      </c>
      <c r="F376" s="21">
        <v>40709</v>
      </c>
      <c r="G376" s="15">
        <v>591664.24</v>
      </c>
      <c r="H376" s="16">
        <v>304188.50321</v>
      </c>
      <c r="I376" s="15">
        <f t="shared" si="8"/>
        <v>287475.73679</v>
      </c>
    </row>
    <row r="377" spans="2:9" x14ac:dyDescent="0.25">
      <c r="B377" s="36"/>
      <c r="C377" s="12">
        <v>304</v>
      </c>
      <c r="D377" s="13" t="s">
        <v>289</v>
      </c>
      <c r="E377" s="20">
        <v>9336</v>
      </c>
      <c r="F377" s="21">
        <v>40815</v>
      </c>
      <c r="G377" s="15">
        <v>86764.474969999996</v>
      </c>
      <c r="H377" s="16">
        <v>9683.4004999999997</v>
      </c>
      <c r="I377" s="15">
        <f t="shared" si="8"/>
        <v>77081.074469999992</v>
      </c>
    </row>
    <row r="378" spans="2:9" x14ac:dyDescent="0.25">
      <c r="B378" s="36"/>
      <c r="C378" s="12">
        <v>305</v>
      </c>
      <c r="D378" s="13" t="s">
        <v>290</v>
      </c>
      <c r="E378" s="20">
        <v>10462</v>
      </c>
      <c r="F378" s="21">
        <v>40674</v>
      </c>
      <c r="G378" s="15">
        <v>67393.378019999989</v>
      </c>
      <c r="H378" s="16">
        <v>45288.02</v>
      </c>
      <c r="I378" s="15">
        <f t="shared" si="8"/>
        <v>22105.358019999992</v>
      </c>
    </row>
    <row r="379" spans="2:9" x14ac:dyDescent="0.25">
      <c r="B379" s="36"/>
      <c r="C379" s="12">
        <v>306</v>
      </c>
      <c r="D379" s="13" t="s">
        <v>291</v>
      </c>
      <c r="E379" s="20">
        <v>1640</v>
      </c>
      <c r="F379" s="21">
        <v>40753</v>
      </c>
      <c r="G379" s="15">
        <v>2569.75308</v>
      </c>
      <c r="H379" s="16">
        <v>17.08398</v>
      </c>
      <c r="I379" s="15">
        <f t="shared" si="8"/>
        <v>2552.6691000000001</v>
      </c>
    </row>
    <row r="380" spans="2:9" x14ac:dyDescent="0.25">
      <c r="B380" s="36"/>
      <c r="C380" s="12">
        <v>307</v>
      </c>
      <c r="D380" s="13" t="s">
        <v>396</v>
      </c>
      <c r="E380" s="20">
        <v>6075</v>
      </c>
      <c r="F380" s="21">
        <v>40739</v>
      </c>
      <c r="G380" s="15">
        <v>38149.772420000001</v>
      </c>
      <c r="H380" s="16">
        <v>30149.772420000001</v>
      </c>
      <c r="I380" s="15">
        <f t="shared" si="8"/>
        <v>8000</v>
      </c>
    </row>
    <row r="381" spans="2:9" x14ac:dyDescent="0.25">
      <c r="B381" s="36"/>
      <c r="C381" s="12">
        <v>308</v>
      </c>
      <c r="D381" s="13" t="s">
        <v>292</v>
      </c>
      <c r="E381" s="20">
        <v>54925</v>
      </c>
      <c r="F381" s="21">
        <v>40892</v>
      </c>
      <c r="G381" s="15">
        <v>403178.78</v>
      </c>
      <c r="H381" s="16">
        <v>191801.02</v>
      </c>
      <c r="I381" s="15">
        <f t="shared" si="8"/>
        <v>211377.76000000004</v>
      </c>
    </row>
    <row r="382" spans="2:9" x14ac:dyDescent="0.25">
      <c r="B382" s="36"/>
      <c r="C382" s="12">
        <v>309</v>
      </c>
      <c r="D382" s="13" t="s">
        <v>293</v>
      </c>
      <c r="E382" s="20">
        <v>33500</v>
      </c>
      <c r="F382" s="21">
        <v>40711</v>
      </c>
      <c r="G382" s="15">
        <v>422834.49</v>
      </c>
      <c r="H382" s="16">
        <v>50467.79</v>
      </c>
      <c r="I382" s="15">
        <f t="shared" si="8"/>
        <v>372366.7</v>
      </c>
    </row>
    <row r="383" spans="2:9" x14ac:dyDescent="0.25">
      <c r="B383" s="36"/>
      <c r="C383" s="12">
        <v>310</v>
      </c>
      <c r="D383" s="13" t="s">
        <v>294</v>
      </c>
      <c r="E383" s="20">
        <v>9798</v>
      </c>
      <c r="F383" s="21">
        <v>40823</v>
      </c>
      <c r="G383" s="15">
        <v>112964.84251999999</v>
      </c>
      <c r="H383" s="16">
        <v>1186.06331</v>
      </c>
      <c r="I383" s="15">
        <f t="shared" si="8"/>
        <v>111778.77920999999</v>
      </c>
    </row>
    <row r="384" spans="2:9" x14ac:dyDescent="0.25">
      <c r="B384" s="36"/>
      <c r="C384" s="12">
        <v>311</v>
      </c>
      <c r="D384" s="13" t="s">
        <v>295</v>
      </c>
      <c r="E384" s="20">
        <v>2337</v>
      </c>
      <c r="F384" s="21">
        <v>40743</v>
      </c>
      <c r="G384" s="15">
        <v>35973.199999999997</v>
      </c>
      <c r="H384" s="16">
        <v>32567.2268</v>
      </c>
      <c r="I384" s="15">
        <f t="shared" si="8"/>
        <v>3405.9731999999967</v>
      </c>
    </row>
    <row r="385" spans="2:9" x14ac:dyDescent="0.25">
      <c r="B385" s="36"/>
      <c r="C385" s="12">
        <v>312</v>
      </c>
      <c r="D385" s="13" t="s">
        <v>296</v>
      </c>
      <c r="E385" s="20">
        <v>16324</v>
      </c>
      <c r="F385" s="21">
        <v>40828</v>
      </c>
      <c r="G385" s="15">
        <v>199311.58231999999</v>
      </c>
      <c r="H385" s="16">
        <v>53533.756670000002</v>
      </c>
      <c r="I385" s="15">
        <f t="shared" si="8"/>
        <v>145777.82564999998</v>
      </c>
    </row>
    <row r="386" spans="2:9" x14ac:dyDescent="0.25">
      <c r="B386" s="36"/>
      <c r="C386" s="12">
        <v>313</v>
      </c>
      <c r="D386" s="13" t="s">
        <v>297</v>
      </c>
      <c r="E386" s="20">
        <v>11322</v>
      </c>
      <c r="F386" s="21">
        <v>40686</v>
      </c>
      <c r="G386" s="15">
        <v>160023.76999999999</v>
      </c>
      <c r="H386" s="16">
        <v>86071.28241</v>
      </c>
      <c r="I386" s="15">
        <f t="shared" si="8"/>
        <v>73952.48758999999</v>
      </c>
    </row>
    <row r="387" spans="2:9" x14ac:dyDescent="0.25">
      <c r="B387" s="36"/>
      <c r="C387" s="12">
        <v>314</v>
      </c>
      <c r="D387" s="13" t="s">
        <v>298</v>
      </c>
      <c r="E387" s="20">
        <v>43822</v>
      </c>
      <c r="F387" s="21">
        <v>40639</v>
      </c>
      <c r="G387" s="15">
        <v>557696.69999999995</v>
      </c>
      <c r="H387" s="16">
        <v>447870.70724999998</v>
      </c>
      <c r="I387" s="15">
        <f t="shared" si="8"/>
        <v>109825.99274999998</v>
      </c>
    </row>
    <row r="388" spans="2:9" x14ac:dyDescent="0.25">
      <c r="B388" s="36"/>
      <c r="C388" s="12">
        <v>315</v>
      </c>
      <c r="D388" s="13" t="s">
        <v>381</v>
      </c>
      <c r="E388" s="20">
        <v>2733</v>
      </c>
      <c r="F388" s="21">
        <v>40850</v>
      </c>
      <c r="G388" s="15">
        <v>12287.99</v>
      </c>
      <c r="H388" s="16">
        <v>11775.247499999999</v>
      </c>
      <c r="I388" s="15">
        <f t="shared" si="8"/>
        <v>512.74250000000029</v>
      </c>
    </row>
    <row r="389" spans="2:9" x14ac:dyDescent="0.25">
      <c r="B389" s="36"/>
      <c r="C389" s="12">
        <v>316</v>
      </c>
      <c r="D389" s="13" t="s">
        <v>299</v>
      </c>
      <c r="E389" s="20">
        <v>1012</v>
      </c>
      <c r="F389" s="21">
        <v>40778</v>
      </c>
      <c r="G389" s="15">
        <v>4158.7469600000004</v>
      </c>
      <c r="H389" s="16">
        <v>1155.28522</v>
      </c>
      <c r="I389" s="15">
        <f t="shared" si="8"/>
        <v>3003.4617400000006</v>
      </c>
    </row>
    <row r="390" spans="2:9" x14ac:dyDescent="0.25">
      <c r="B390" s="36"/>
      <c r="C390" s="12">
        <v>317</v>
      </c>
      <c r="D390" s="13" t="s">
        <v>300</v>
      </c>
      <c r="E390" s="20">
        <v>7596</v>
      </c>
      <c r="F390" s="21">
        <v>40925</v>
      </c>
      <c r="G390" s="15">
        <v>22002.442609999998</v>
      </c>
      <c r="H390" s="16">
        <v>3545.78</v>
      </c>
      <c r="I390" s="15">
        <f t="shared" si="8"/>
        <v>18456.662609999999</v>
      </c>
    </row>
    <row r="391" spans="2:9" x14ac:dyDescent="0.25">
      <c r="B391" s="36"/>
      <c r="C391" s="12">
        <v>318</v>
      </c>
      <c r="D391" s="13" t="s">
        <v>382</v>
      </c>
      <c r="E391" s="20">
        <v>6058</v>
      </c>
      <c r="F391" s="21">
        <v>40940</v>
      </c>
      <c r="G391" s="15">
        <v>11488.33</v>
      </c>
      <c r="H391" s="16">
        <v>6947.3881900000006</v>
      </c>
      <c r="I391" s="15">
        <f t="shared" si="8"/>
        <v>4540.9418099999994</v>
      </c>
    </row>
    <row r="392" spans="2:9" x14ac:dyDescent="0.25">
      <c r="B392" s="36"/>
      <c r="C392" s="12">
        <v>319</v>
      </c>
      <c r="D392" s="13" t="s">
        <v>302</v>
      </c>
      <c r="E392" s="20">
        <v>6712</v>
      </c>
      <c r="F392" s="21">
        <v>40995</v>
      </c>
      <c r="G392" s="15">
        <v>33560.01</v>
      </c>
      <c r="H392" s="16">
        <v>5440.5546699999995</v>
      </c>
      <c r="I392" s="15">
        <f t="shared" si="8"/>
        <v>28119.455330000004</v>
      </c>
    </row>
    <row r="393" spans="2:9" x14ac:dyDescent="0.25">
      <c r="B393" s="36"/>
      <c r="C393" s="12">
        <v>320</v>
      </c>
      <c r="D393" s="13" t="s">
        <v>304</v>
      </c>
      <c r="E393" s="20">
        <v>18516</v>
      </c>
      <c r="F393" s="21">
        <v>41098</v>
      </c>
      <c r="G393" s="15">
        <v>243635.92980000001</v>
      </c>
      <c r="H393" s="16">
        <v>7140.8869999999997</v>
      </c>
      <c r="I393" s="15">
        <f t="shared" si="8"/>
        <v>236495.04280000002</v>
      </c>
    </row>
    <row r="394" spans="2:9" x14ac:dyDescent="0.25">
      <c r="B394" s="36"/>
      <c r="C394" s="12">
        <v>321</v>
      </c>
      <c r="D394" s="13" t="s">
        <v>305</v>
      </c>
      <c r="E394" s="20">
        <v>5408</v>
      </c>
      <c r="F394" s="21">
        <v>41110</v>
      </c>
      <c r="G394" s="15">
        <v>45494.11</v>
      </c>
      <c r="H394" s="16">
        <v>42836.7</v>
      </c>
      <c r="I394" s="15">
        <f t="shared" si="8"/>
        <v>2657.4100000000035</v>
      </c>
    </row>
    <row r="395" spans="2:9" x14ac:dyDescent="0.25">
      <c r="B395" s="36"/>
      <c r="C395" s="12">
        <v>322</v>
      </c>
      <c r="D395" s="13" t="s">
        <v>307</v>
      </c>
      <c r="E395" s="20">
        <v>3042</v>
      </c>
      <c r="F395" s="21">
        <v>41165</v>
      </c>
      <c r="G395" s="15">
        <v>4317.79025</v>
      </c>
      <c r="H395" s="16">
        <v>766.79025000000001</v>
      </c>
      <c r="I395" s="15">
        <f t="shared" si="8"/>
        <v>3551</v>
      </c>
    </row>
    <row r="396" spans="2:9" x14ac:dyDescent="0.25">
      <c r="B396" s="36"/>
      <c r="C396" s="12">
        <v>323</v>
      </c>
      <c r="D396" s="13" t="s">
        <v>308</v>
      </c>
      <c r="E396" s="20">
        <v>42553</v>
      </c>
      <c r="F396" s="21">
        <v>41178</v>
      </c>
      <c r="G396" s="15">
        <v>548927.62480999995</v>
      </c>
      <c r="H396" s="16">
        <v>528927.62</v>
      </c>
      <c r="I396" s="15">
        <f t="shared" si="8"/>
        <v>20000.004809999955</v>
      </c>
    </row>
    <row r="397" spans="2:9" x14ac:dyDescent="0.25">
      <c r="B397" s="36"/>
      <c r="C397" s="12">
        <v>324</v>
      </c>
      <c r="D397" s="13" t="s">
        <v>309</v>
      </c>
      <c r="E397" s="20">
        <v>5696</v>
      </c>
      <c r="F397" s="21">
        <v>41178</v>
      </c>
      <c r="G397" s="15">
        <v>20904.787239999998</v>
      </c>
      <c r="H397" s="16">
        <v>7614.16</v>
      </c>
      <c r="I397" s="15">
        <f t="shared" si="8"/>
        <v>13290.627239999998</v>
      </c>
    </row>
    <row r="398" spans="2:9" x14ac:dyDescent="0.25">
      <c r="B398" s="36"/>
      <c r="C398" s="12">
        <v>325</v>
      </c>
      <c r="D398" s="13" t="s">
        <v>310</v>
      </c>
      <c r="E398" s="20">
        <v>6958</v>
      </c>
      <c r="F398" s="21">
        <v>41179</v>
      </c>
      <c r="G398" s="15">
        <v>32042.29</v>
      </c>
      <c r="H398" s="16">
        <v>24042.29</v>
      </c>
      <c r="I398" s="15">
        <f t="shared" si="8"/>
        <v>8000</v>
      </c>
    </row>
    <row r="399" spans="2:9" x14ac:dyDescent="0.25">
      <c r="B399" s="36"/>
      <c r="C399" s="12">
        <v>326</v>
      </c>
      <c r="D399" s="13" t="s">
        <v>311</v>
      </c>
      <c r="E399" s="20">
        <v>6599</v>
      </c>
      <c r="F399" s="21">
        <v>41187</v>
      </c>
      <c r="G399" s="15">
        <v>45780.63</v>
      </c>
      <c r="H399" s="16">
        <v>43405.89</v>
      </c>
      <c r="I399" s="15">
        <f t="shared" si="8"/>
        <v>2374.739999999998</v>
      </c>
    </row>
    <row r="400" spans="2:9" x14ac:dyDescent="0.25">
      <c r="B400" s="36"/>
      <c r="C400" s="12">
        <v>327</v>
      </c>
      <c r="D400" s="13" t="s">
        <v>312</v>
      </c>
      <c r="E400" s="20">
        <v>14925</v>
      </c>
      <c r="F400" s="21">
        <v>41211</v>
      </c>
      <c r="G400" s="15">
        <v>77806.720000000001</v>
      </c>
      <c r="H400" s="16">
        <v>23359.164089999998</v>
      </c>
      <c r="I400" s="15">
        <f t="shared" si="8"/>
        <v>54447.555910000003</v>
      </c>
    </row>
    <row r="401" spans="2:9" x14ac:dyDescent="0.25">
      <c r="B401" s="36"/>
      <c r="C401" s="12">
        <v>328</v>
      </c>
      <c r="D401" s="13" t="s">
        <v>313</v>
      </c>
      <c r="E401" s="20">
        <v>3437</v>
      </c>
      <c r="F401" s="21">
        <v>41215</v>
      </c>
      <c r="G401" s="15">
        <v>4102.0590000000002</v>
      </c>
      <c r="H401" s="16">
        <v>1464.1383500000002</v>
      </c>
      <c r="I401" s="15">
        <f t="shared" si="8"/>
        <v>2637.92065</v>
      </c>
    </row>
    <row r="402" spans="2:9" x14ac:dyDescent="0.25">
      <c r="B402" s="36"/>
      <c r="C402" s="12">
        <v>329</v>
      </c>
      <c r="D402" s="13" t="s">
        <v>315</v>
      </c>
      <c r="E402" s="20">
        <v>64689</v>
      </c>
      <c r="F402" s="21">
        <v>41236</v>
      </c>
      <c r="G402" s="15">
        <v>459890.08</v>
      </c>
      <c r="H402" s="16">
        <v>381890.08017999999</v>
      </c>
      <c r="I402" s="15">
        <f t="shared" si="8"/>
        <v>77999.999820000026</v>
      </c>
    </row>
    <row r="403" spans="2:9" x14ac:dyDescent="0.25">
      <c r="B403" s="36"/>
      <c r="C403" s="12">
        <v>330</v>
      </c>
      <c r="D403" s="13" t="s">
        <v>316</v>
      </c>
      <c r="E403" s="20">
        <v>34672</v>
      </c>
      <c r="F403" s="20"/>
      <c r="G403" s="15">
        <v>72219.380449999997</v>
      </c>
      <c r="H403" s="16">
        <v>22903.352999999999</v>
      </c>
      <c r="I403" s="15">
        <f t="shared" si="8"/>
        <v>49316.027449999994</v>
      </c>
    </row>
    <row r="404" spans="2:9" x14ac:dyDescent="0.25">
      <c r="B404" s="36"/>
      <c r="C404" s="12">
        <v>331</v>
      </c>
      <c r="D404" s="13" t="s">
        <v>406</v>
      </c>
      <c r="E404" s="20">
        <v>19631</v>
      </c>
      <c r="F404" s="21">
        <v>41635</v>
      </c>
      <c r="G404" s="15">
        <v>52967.42</v>
      </c>
      <c r="H404" s="16">
        <v>7208</v>
      </c>
      <c r="I404" s="15">
        <f t="shared" si="8"/>
        <v>45759.42</v>
      </c>
    </row>
    <row r="405" spans="2:9" x14ac:dyDescent="0.25">
      <c r="B405" s="36"/>
      <c r="C405" s="12">
        <v>332</v>
      </c>
      <c r="D405" s="13" t="s">
        <v>407</v>
      </c>
      <c r="E405" s="20">
        <v>11501</v>
      </c>
      <c r="F405" s="21">
        <v>41641</v>
      </c>
      <c r="G405" s="15">
        <v>92475.42</v>
      </c>
      <c r="H405" s="16">
        <v>76272.058349999992</v>
      </c>
      <c r="I405" s="15">
        <f t="shared" si="8"/>
        <v>16203.361650000006</v>
      </c>
    </row>
    <row r="406" spans="2:9" x14ac:dyDescent="0.25">
      <c r="B406" s="36"/>
      <c r="C406" s="12">
        <v>333</v>
      </c>
      <c r="D406" s="13" t="s">
        <v>408</v>
      </c>
      <c r="E406" s="20">
        <v>3530</v>
      </c>
      <c r="F406" s="20"/>
      <c r="G406" s="15">
        <v>61654.61</v>
      </c>
      <c r="H406" s="16">
        <v>44719.26885</v>
      </c>
      <c r="I406" s="15">
        <f t="shared" si="8"/>
        <v>16935.34115</v>
      </c>
    </row>
    <row r="407" spans="2:9" x14ac:dyDescent="0.25">
      <c r="B407" s="36"/>
      <c r="C407" s="12">
        <v>334</v>
      </c>
      <c r="D407" s="13" t="s">
        <v>409</v>
      </c>
      <c r="E407" s="20">
        <v>6134</v>
      </c>
      <c r="F407" s="20"/>
      <c r="G407" s="15">
        <v>42156.92</v>
      </c>
      <c r="H407" s="16">
        <v>14924.014499999999</v>
      </c>
      <c r="I407" s="15">
        <f t="shared" si="8"/>
        <v>27232.905500000001</v>
      </c>
    </row>
    <row r="408" spans="2:9" x14ac:dyDescent="0.25">
      <c r="B408" s="36"/>
      <c r="C408" s="12">
        <v>335</v>
      </c>
      <c r="D408" s="22" t="s">
        <v>413</v>
      </c>
      <c r="E408" s="20">
        <v>2707</v>
      </c>
      <c r="F408" s="21">
        <v>41759</v>
      </c>
      <c r="G408" s="15">
        <v>6999.7515400000002</v>
      </c>
      <c r="H408" s="16">
        <v>0</v>
      </c>
      <c r="I408" s="15">
        <f t="shared" si="8"/>
        <v>6999.7515400000002</v>
      </c>
    </row>
    <row r="409" spans="2:9" x14ac:dyDescent="0.25">
      <c r="B409" s="36"/>
      <c r="C409" s="12">
        <v>336</v>
      </c>
      <c r="D409" s="22" t="s">
        <v>414</v>
      </c>
      <c r="E409" s="20">
        <v>130638</v>
      </c>
      <c r="F409" s="21">
        <v>41759</v>
      </c>
      <c r="G409" s="15">
        <v>2933753.3432800001</v>
      </c>
      <c r="H409" s="16">
        <v>2164924.6494</v>
      </c>
      <c r="I409" s="15">
        <f t="shared" si="8"/>
        <v>768828.69388000015</v>
      </c>
    </row>
    <row r="410" spans="2:9" x14ac:dyDescent="0.25">
      <c r="B410" s="36"/>
      <c r="C410" s="12">
        <v>337</v>
      </c>
      <c r="D410" s="22" t="s">
        <v>415</v>
      </c>
      <c r="E410" s="20">
        <v>7078</v>
      </c>
      <c r="F410" s="21">
        <v>41855</v>
      </c>
      <c r="G410" s="15">
        <v>10495.794</v>
      </c>
      <c r="H410" s="16">
        <v>7935.53352</v>
      </c>
      <c r="I410" s="15">
        <f t="shared" si="8"/>
        <v>2560.2604799999999</v>
      </c>
    </row>
    <row r="411" spans="2:9" x14ac:dyDescent="0.25">
      <c r="B411" s="36"/>
      <c r="C411" s="12">
        <v>338</v>
      </c>
      <c r="D411" s="22" t="s">
        <v>320</v>
      </c>
      <c r="E411" s="20">
        <v>14190</v>
      </c>
      <c r="F411" s="21">
        <v>42412</v>
      </c>
      <c r="G411" s="15">
        <v>77816.305970000001</v>
      </c>
      <c r="H411" s="16">
        <v>38211.717020000004</v>
      </c>
      <c r="I411" s="15">
        <f t="shared" si="8"/>
        <v>39604.588949999998</v>
      </c>
    </row>
    <row r="412" spans="2:9" x14ac:dyDescent="0.25">
      <c r="B412" s="36"/>
      <c r="C412" s="12">
        <v>339</v>
      </c>
      <c r="D412" s="22" t="s">
        <v>321</v>
      </c>
      <c r="E412" s="20">
        <v>19137</v>
      </c>
      <c r="F412" s="21">
        <v>42510</v>
      </c>
      <c r="G412" s="15">
        <v>152079.54208000001</v>
      </c>
      <c r="H412" s="16">
        <v>59588.31</v>
      </c>
      <c r="I412" s="15">
        <f t="shared" si="8"/>
        <v>92491.232080000016</v>
      </c>
    </row>
    <row r="413" spans="2:9" x14ac:dyDescent="0.25">
      <c r="B413" s="36"/>
      <c r="C413" s="12">
        <v>340</v>
      </c>
      <c r="D413" s="22" t="s">
        <v>322</v>
      </c>
      <c r="E413" s="20">
        <v>1769</v>
      </c>
      <c r="F413" s="21">
        <v>42719</v>
      </c>
      <c r="G413" s="15">
        <v>4308.2700000000004</v>
      </c>
      <c r="H413" s="16">
        <v>1581.57</v>
      </c>
      <c r="I413" s="15">
        <f t="shared" si="8"/>
        <v>2726.7000000000007</v>
      </c>
    </row>
    <row r="414" spans="2:9" x14ac:dyDescent="0.25">
      <c r="B414" s="36"/>
      <c r="C414" s="12">
        <v>341</v>
      </c>
      <c r="D414" s="22" t="s">
        <v>324</v>
      </c>
      <c r="E414" s="20">
        <v>3639</v>
      </c>
      <c r="F414" s="21">
        <v>42884</v>
      </c>
      <c r="G414" s="15">
        <v>20783.400000000001</v>
      </c>
      <c r="H414" s="16">
        <v>18450.0877</v>
      </c>
      <c r="I414" s="15">
        <f t="shared" si="8"/>
        <v>2333.3123000000014</v>
      </c>
    </row>
    <row r="415" spans="2:9" x14ac:dyDescent="0.25">
      <c r="B415" s="36"/>
      <c r="C415" s="12">
        <v>342</v>
      </c>
      <c r="D415" s="22" t="s">
        <v>325</v>
      </c>
      <c r="E415" s="20">
        <v>4009</v>
      </c>
      <c r="F415" s="21">
        <v>42956</v>
      </c>
      <c r="G415" s="15">
        <v>12879.52</v>
      </c>
      <c r="H415" s="16">
        <v>8011.1099599999998</v>
      </c>
      <c r="I415" s="15">
        <f t="shared" si="8"/>
        <v>4868.4100400000007</v>
      </c>
    </row>
    <row r="416" spans="2:9" x14ac:dyDescent="0.25">
      <c r="B416" s="36"/>
      <c r="C416" s="12">
        <v>343</v>
      </c>
      <c r="D416" s="22" t="s">
        <v>327</v>
      </c>
      <c r="E416" s="20">
        <v>7398</v>
      </c>
      <c r="F416" s="21">
        <v>43081</v>
      </c>
      <c r="G416" s="15">
        <v>109302.97</v>
      </c>
      <c r="H416" s="16">
        <v>12931.829470000001</v>
      </c>
      <c r="I416" s="15">
        <f t="shared" si="8"/>
        <v>96371.140530000004</v>
      </c>
    </row>
    <row r="417" spans="2:9" x14ac:dyDescent="0.25">
      <c r="B417" s="36"/>
      <c r="C417" s="12">
        <v>344</v>
      </c>
      <c r="D417" s="22" t="s">
        <v>328</v>
      </c>
      <c r="E417" s="20">
        <v>21045</v>
      </c>
      <c r="F417" s="21">
        <v>43011</v>
      </c>
      <c r="G417" s="15">
        <v>246373.71288000001</v>
      </c>
      <c r="H417" s="16">
        <v>167801.58183000001</v>
      </c>
      <c r="I417" s="15">
        <f t="shared" si="8"/>
        <v>78572.131049999996</v>
      </c>
    </row>
    <row r="418" spans="2:9" x14ac:dyDescent="0.25">
      <c r="B418" s="36"/>
      <c r="C418" s="12">
        <v>345</v>
      </c>
      <c r="D418" s="22" t="s">
        <v>329</v>
      </c>
      <c r="E418" s="20">
        <v>317</v>
      </c>
      <c r="F418" s="21">
        <v>43032</v>
      </c>
      <c r="G418" s="15">
        <v>261.64999999999998</v>
      </c>
      <c r="H418" s="16">
        <v>5.2999999999999998E-4</v>
      </c>
      <c r="I418" s="15">
        <f t="shared" si="8"/>
        <v>261.64946999999995</v>
      </c>
    </row>
    <row r="419" spans="2:9" x14ac:dyDescent="0.25">
      <c r="B419" s="36"/>
      <c r="C419" s="12">
        <v>346</v>
      </c>
      <c r="D419" s="22" t="s">
        <v>330</v>
      </c>
      <c r="E419" s="20">
        <v>2025</v>
      </c>
      <c r="F419" s="21">
        <v>43035</v>
      </c>
      <c r="G419" s="15">
        <v>10385.18</v>
      </c>
      <c r="H419" s="16">
        <v>8537.4351800000004</v>
      </c>
      <c r="I419" s="15">
        <f t="shared" ref="I419:I436" si="9">G419-H419</f>
        <v>1847.7448199999999</v>
      </c>
    </row>
    <row r="420" spans="2:9" x14ac:dyDescent="0.25">
      <c r="B420" s="36"/>
      <c r="C420" s="12">
        <v>347</v>
      </c>
      <c r="D420" s="22" t="s">
        <v>331</v>
      </c>
      <c r="E420" s="20">
        <v>1075</v>
      </c>
      <c r="F420" s="21">
        <v>43045</v>
      </c>
      <c r="G420" s="15">
        <v>4591.16</v>
      </c>
      <c r="H420" s="16">
        <v>877.52778999999998</v>
      </c>
      <c r="I420" s="15">
        <f t="shared" si="9"/>
        <v>3713.6322099999998</v>
      </c>
    </row>
    <row r="421" spans="2:9" x14ac:dyDescent="0.25">
      <c r="B421" s="36"/>
      <c r="C421" s="12">
        <v>348</v>
      </c>
      <c r="D421" s="22" t="s">
        <v>335</v>
      </c>
      <c r="E421" s="23">
        <v>28382</v>
      </c>
      <c r="F421" s="21">
        <v>43529</v>
      </c>
      <c r="G421" s="15">
        <v>68559.47</v>
      </c>
      <c r="H421" s="16">
        <v>65277.18</v>
      </c>
      <c r="I421" s="15">
        <f t="shared" si="9"/>
        <v>3282.2900000000009</v>
      </c>
    </row>
    <row r="422" spans="2:9" x14ac:dyDescent="0.25">
      <c r="B422" s="36"/>
      <c r="C422" s="12">
        <v>349</v>
      </c>
      <c r="D422" s="22" t="s">
        <v>417</v>
      </c>
      <c r="E422" s="23">
        <v>24684</v>
      </c>
      <c r="F422" s="28">
        <v>43825</v>
      </c>
      <c r="G422" s="15">
        <v>247534.55103999999</v>
      </c>
      <c r="H422" s="16">
        <v>166492.73315000001</v>
      </c>
      <c r="I422" s="15">
        <f t="shared" si="9"/>
        <v>81041.817889999977</v>
      </c>
    </row>
    <row r="423" spans="2:9" x14ac:dyDescent="0.25">
      <c r="B423" s="36"/>
      <c r="C423" s="12">
        <v>350</v>
      </c>
      <c r="D423" s="22" t="s">
        <v>336</v>
      </c>
      <c r="E423" s="23">
        <v>19087</v>
      </c>
      <c r="F423" s="28">
        <v>43846</v>
      </c>
      <c r="G423" s="15">
        <v>27434.827149999997</v>
      </c>
      <c r="H423" s="16">
        <v>7956.7364400000006</v>
      </c>
      <c r="I423" s="15">
        <f t="shared" si="9"/>
        <v>19478.090709999997</v>
      </c>
    </row>
    <row r="424" spans="2:9" x14ac:dyDescent="0.25">
      <c r="B424" s="36"/>
      <c r="C424" s="12">
        <v>351</v>
      </c>
      <c r="D424" s="22" t="s">
        <v>337</v>
      </c>
      <c r="E424" s="23">
        <v>4556</v>
      </c>
      <c r="F424" s="28">
        <v>43875</v>
      </c>
      <c r="G424" s="15">
        <v>108351.45791000001</v>
      </c>
      <c r="H424" s="16">
        <v>31704.985530000002</v>
      </c>
      <c r="I424" s="15">
        <f t="shared" si="9"/>
        <v>76646.472380000007</v>
      </c>
    </row>
    <row r="425" spans="2:9" x14ac:dyDescent="0.25">
      <c r="B425" s="36"/>
      <c r="C425" s="12">
        <v>352</v>
      </c>
      <c r="D425" s="22" t="s">
        <v>338</v>
      </c>
      <c r="E425" s="23">
        <v>33004</v>
      </c>
      <c r="F425" s="28">
        <v>43917</v>
      </c>
      <c r="G425" s="15">
        <v>301398.78719999996</v>
      </c>
      <c r="H425" s="16">
        <v>20755.493050000001</v>
      </c>
      <c r="I425" s="15">
        <f t="shared" si="9"/>
        <v>280643.29414999997</v>
      </c>
    </row>
    <row r="426" spans="2:9" x14ac:dyDescent="0.25">
      <c r="B426" s="36"/>
      <c r="C426" s="12">
        <v>353</v>
      </c>
      <c r="D426" s="22" t="s">
        <v>339</v>
      </c>
      <c r="E426" s="23">
        <v>54463</v>
      </c>
      <c r="F426" s="28">
        <v>44195</v>
      </c>
      <c r="G426" s="15">
        <v>3286889.6679799999</v>
      </c>
      <c r="H426" s="16">
        <v>2453632.0392300002</v>
      </c>
      <c r="I426" s="15">
        <f t="shared" si="9"/>
        <v>833257.62874999968</v>
      </c>
    </row>
    <row r="427" spans="2:9" x14ac:dyDescent="0.25">
      <c r="B427" s="36"/>
      <c r="C427" s="12">
        <v>354</v>
      </c>
      <c r="D427" s="22" t="s">
        <v>340</v>
      </c>
      <c r="E427" s="23">
        <v>2918</v>
      </c>
      <c r="F427" s="28">
        <v>44202</v>
      </c>
      <c r="G427" s="15">
        <v>190613.96625999999</v>
      </c>
      <c r="H427" s="16">
        <v>10000</v>
      </c>
      <c r="I427" s="15">
        <f t="shared" si="9"/>
        <v>180613.96625999999</v>
      </c>
    </row>
    <row r="428" spans="2:9" x14ac:dyDescent="0.25">
      <c r="B428" s="36"/>
      <c r="C428" s="12">
        <v>355</v>
      </c>
      <c r="D428" s="22" t="s">
        <v>341</v>
      </c>
      <c r="E428" s="23">
        <v>449</v>
      </c>
      <c r="F428" s="28">
        <v>44192</v>
      </c>
      <c r="G428" s="15">
        <v>9372.5736300000008</v>
      </c>
      <c r="H428" s="16">
        <v>1671.3030800000001</v>
      </c>
      <c r="I428" s="15">
        <f t="shared" si="9"/>
        <v>7701.2705500000011</v>
      </c>
    </row>
    <row r="429" spans="2:9" x14ac:dyDescent="0.25">
      <c r="B429" s="36"/>
      <c r="C429" s="12">
        <v>356</v>
      </c>
      <c r="D429" s="22" t="s">
        <v>342</v>
      </c>
      <c r="E429" s="23">
        <v>13278</v>
      </c>
      <c r="F429" s="28">
        <v>44019</v>
      </c>
      <c r="G429" s="15">
        <v>299987.52055999998</v>
      </c>
      <c r="H429" s="16">
        <v>226705.52085</v>
      </c>
      <c r="I429" s="15">
        <f t="shared" si="9"/>
        <v>73281.999709999975</v>
      </c>
    </row>
    <row r="430" spans="2:9" x14ac:dyDescent="0.25">
      <c r="B430" s="36"/>
      <c r="C430" s="12">
        <v>357</v>
      </c>
      <c r="D430" s="22" t="s">
        <v>343</v>
      </c>
      <c r="E430" s="23">
        <v>67676</v>
      </c>
      <c r="F430" s="28">
        <v>44228</v>
      </c>
      <c r="G430" s="15">
        <v>2578956.2356799999</v>
      </c>
      <c r="H430" s="16">
        <v>2518295.2295800005</v>
      </c>
      <c r="I430" s="15">
        <f t="shared" si="9"/>
        <v>60661.006099999417</v>
      </c>
    </row>
    <row r="431" spans="2:9" x14ac:dyDescent="0.25">
      <c r="B431" s="36"/>
      <c r="C431" s="12">
        <v>358</v>
      </c>
      <c r="D431" s="22" t="s">
        <v>418</v>
      </c>
      <c r="E431" s="23">
        <v>48868</v>
      </c>
      <c r="F431" s="28">
        <v>44293</v>
      </c>
      <c r="G431" s="15">
        <v>3726815.7199400002</v>
      </c>
      <c r="H431" s="16">
        <v>1286867.1295099999</v>
      </c>
      <c r="I431" s="15">
        <f t="shared" si="9"/>
        <v>2439948.5904300003</v>
      </c>
    </row>
    <row r="432" spans="2:9" x14ac:dyDescent="0.25">
      <c r="B432" s="36"/>
      <c r="C432" s="12">
        <v>359</v>
      </c>
      <c r="D432" s="22" t="s">
        <v>419</v>
      </c>
      <c r="E432" s="23">
        <v>3649</v>
      </c>
      <c r="F432" s="28">
        <v>44469</v>
      </c>
      <c r="G432" s="15">
        <v>30061.612000000001</v>
      </c>
      <c r="H432" s="16">
        <v>0</v>
      </c>
      <c r="I432" s="15">
        <f t="shared" si="9"/>
        <v>30061.612000000001</v>
      </c>
    </row>
    <row r="433" spans="2:9" x14ac:dyDescent="0.25">
      <c r="B433" s="36"/>
      <c r="C433" s="12">
        <v>360</v>
      </c>
      <c r="D433" s="22" t="s">
        <v>420</v>
      </c>
      <c r="E433" s="23">
        <v>61117</v>
      </c>
      <c r="F433" s="28">
        <v>44481</v>
      </c>
      <c r="G433" s="15">
        <v>2902721.63619</v>
      </c>
      <c r="H433" s="16">
        <v>270801.01282</v>
      </c>
      <c r="I433" s="15">
        <f t="shared" si="9"/>
        <v>2631920.6233700002</v>
      </c>
    </row>
    <row r="434" spans="2:9" x14ac:dyDescent="0.25">
      <c r="B434" s="36"/>
      <c r="C434" s="12">
        <v>361</v>
      </c>
      <c r="D434" s="22" t="s">
        <v>421</v>
      </c>
      <c r="E434" s="23">
        <v>39273</v>
      </c>
      <c r="F434" s="28">
        <v>44596</v>
      </c>
      <c r="G434" s="15">
        <v>3792871.9532199996</v>
      </c>
      <c r="H434" s="16">
        <v>0</v>
      </c>
      <c r="I434" s="15">
        <f t="shared" si="9"/>
        <v>3792871.9532199996</v>
      </c>
    </row>
    <row r="435" spans="2:9" x14ac:dyDescent="0.25">
      <c r="B435" s="36"/>
      <c r="C435" s="12">
        <v>362</v>
      </c>
      <c r="D435" s="22" t="s">
        <v>423</v>
      </c>
      <c r="E435" s="23">
        <v>32644</v>
      </c>
      <c r="F435" s="28">
        <v>44631</v>
      </c>
      <c r="G435" s="15">
        <v>1388955.55436</v>
      </c>
      <c r="H435" s="16">
        <v>1177431.00923</v>
      </c>
      <c r="I435" s="15">
        <f t="shared" si="9"/>
        <v>211524.54512999998</v>
      </c>
    </row>
    <row r="436" spans="2:9" x14ac:dyDescent="0.25">
      <c r="B436" s="36"/>
      <c r="C436" s="12">
        <v>363</v>
      </c>
      <c r="D436" s="22" t="s">
        <v>422</v>
      </c>
      <c r="E436" s="23">
        <v>868729</v>
      </c>
      <c r="F436" s="23"/>
      <c r="G436" s="15">
        <v>38541270.751379997</v>
      </c>
      <c r="H436" s="16">
        <v>0</v>
      </c>
      <c r="I436" s="15">
        <f t="shared" si="9"/>
        <v>38541270.751379997</v>
      </c>
    </row>
    <row r="437" spans="2:9" x14ac:dyDescent="0.25">
      <c r="B437" s="36"/>
      <c r="C437" s="47" t="s">
        <v>344</v>
      </c>
      <c r="D437" s="48"/>
      <c r="E437" s="48"/>
      <c r="F437" s="49"/>
      <c r="G437" s="17">
        <f>SUM(G163:G436)</f>
        <v>92457951.75316</v>
      </c>
      <c r="H437" s="17">
        <f>SUM(H163:H436)</f>
        <v>28808469.204580002</v>
      </c>
      <c r="I437" s="17">
        <f>SUM(I163:I436)</f>
        <v>63649482.548579991</v>
      </c>
    </row>
    <row r="438" spans="2:9" x14ac:dyDescent="0.25">
      <c r="B438" s="36"/>
      <c r="C438" s="50" t="s">
        <v>345</v>
      </c>
      <c r="D438" s="51"/>
      <c r="E438" s="51"/>
      <c r="F438" s="52"/>
      <c r="G438" s="17">
        <f>G437+G136+G160</f>
        <v>105421637.67476</v>
      </c>
      <c r="H438" s="17">
        <f>H437+H136+H160</f>
        <v>41747944.889119998</v>
      </c>
      <c r="I438" s="17">
        <f>I437+I136+I160</f>
        <v>63648895.602689989</v>
      </c>
    </row>
    <row r="439" spans="2:9" x14ac:dyDescent="0.25">
      <c r="B439" s="37"/>
      <c r="C439" s="53"/>
      <c r="D439" s="54"/>
      <c r="E439" s="54"/>
      <c r="F439" s="55"/>
      <c r="G439" s="17"/>
      <c r="H439" s="18">
        <f>H161</f>
        <v>-24797.184869999997</v>
      </c>
      <c r="I439" s="17"/>
    </row>
    <row r="440" spans="2:9" x14ac:dyDescent="0.25">
      <c r="B440" s="50" t="s">
        <v>398</v>
      </c>
      <c r="C440" s="51"/>
      <c r="D440" s="51"/>
      <c r="E440" s="51"/>
      <c r="F440" s="52"/>
      <c r="G440" s="17">
        <f>G438+G54</f>
        <v>108380167.40804</v>
      </c>
      <c r="H440" s="17">
        <f>H438+H54</f>
        <v>43323321.372989997</v>
      </c>
      <c r="I440" s="17">
        <f>I438+I54</f>
        <v>64406161.024009988</v>
      </c>
    </row>
    <row r="441" spans="2:9" x14ac:dyDescent="0.25">
      <c r="B441" s="53"/>
      <c r="C441" s="54"/>
      <c r="D441" s="54"/>
      <c r="E441" s="54"/>
      <c r="F441" s="55"/>
      <c r="G441" s="17"/>
      <c r="H441" s="18">
        <f>H439+H55</f>
        <v>-650685.01296000008</v>
      </c>
      <c r="I441" s="17"/>
    </row>
    <row r="442" spans="2:9" x14ac:dyDescent="0.25">
      <c r="B442" s="38" t="s">
        <v>388</v>
      </c>
      <c r="C442" s="38"/>
      <c r="D442" s="38"/>
      <c r="E442" s="38"/>
      <c r="F442" s="38"/>
      <c r="G442" s="38"/>
      <c r="H442" s="38"/>
      <c r="I442" s="38"/>
    </row>
    <row r="443" spans="2:9" x14ac:dyDescent="0.25">
      <c r="B443" s="39" t="s">
        <v>346</v>
      </c>
      <c r="C443" s="39"/>
      <c r="D443" s="39"/>
      <c r="E443" s="39"/>
      <c r="F443" s="39"/>
      <c r="G443" s="39"/>
      <c r="H443" s="39"/>
      <c r="I443" s="39"/>
    </row>
    <row r="444" spans="2:9" x14ac:dyDescent="0.25">
      <c r="B444" s="39" t="s">
        <v>347</v>
      </c>
      <c r="C444" s="39"/>
      <c r="D444" s="39"/>
      <c r="E444" s="39"/>
      <c r="F444" s="39"/>
      <c r="G444" s="39"/>
      <c r="H444" s="39"/>
      <c r="I444" s="39"/>
    </row>
    <row r="445" spans="2:9" x14ac:dyDescent="0.25">
      <c r="B445" s="39" t="s">
        <v>348</v>
      </c>
      <c r="C445" s="39"/>
      <c r="D445" s="39"/>
      <c r="E445" s="39"/>
      <c r="F445" s="39"/>
      <c r="G445" s="39"/>
      <c r="H445" s="39"/>
      <c r="I445" s="39"/>
    </row>
    <row r="446" spans="2:9" x14ac:dyDescent="0.25">
      <c r="B446" s="39" t="s">
        <v>349</v>
      </c>
      <c r="C446" s="39"/>
      <c r="D446" s="39"/>
      <c r="E446" s="39"/>
      <c r="F446" s="39"/>
      <c r="G446" s="39"/>
      <c r="H446" s="39"/>
      <c r="I446" s="39"/>
    </row>
    <row r="447" spans="2:9" x14ac:dyDescent="0.25">
      <c r="B447" s="40" t="s">
        <v>399</v>
      </c>
      <c r="C447" s="40"/>
      <c r="D447" s="40"/>
      <c r="E447" s="40"/>
      <c r="F447" s="40"/>
      <c r="G447" s="40"/>
      <c r="H447" s="40"/>
      <c r="I447" s="40"/>
    </row>
    <row r="448" spans="2:9" x14ac:dyDescent="0.25">
      <c r="B448" s="39" t="s">
        <v>350</v>
      </c>
      <c r="C448" s="39"/>
      <c r="D448" s="39"/>
      <c r="E448" s="39"/>
      <c r="F448" s="39"/>
      <c r="G448" s="39"/>
      <c r="H448" s="39"/>
      <c r="I448" s="39"/>
    </row>
    <row r="449" spans="2:9" x14ac:dyDescent="0.25">
      <c r="B449" s="39" t="s">
        <v>427</v>
      </c>
      <c r="C449" s="39"/>
      <c r="D449" s="39"/>
      <c r="E449" s="39"/>
      <c r="F449" s="39"/>
      <c r="G449" s="39"/>
      <c r="H449" s="39"/>
      <c r="I449" s="39"/>
    </row>
    <row r="450" spans="2:9" x14ac:dyDescent="0.25">
      <c r="B450" s="39" t="s">
        <v>351</v>
      </c>
      <c r="C450" s="39"/>
      <c r="D450" s="39"/>
      <c r="E450" s="39"/>
      <c r="F450" s="39"/>
      <c r="G450" s="39"/>
      <c r="H450" s="39"/>
      <c r="I450" s="39"/>
    </row>
    <row r="451" spans="2:9" x14ac:dyDescent="0.25">
      <c r="B451" s="39" t="s">
        <v>352</v>
      </c>
      <c r="C451" s="39"/>
      <c r="D451" s="39"/>
      <c r="E451" s="39"/>
      <c r="F451" s="39"/>
      <c r="G451" s="39"/>
      <c r="H451" s="39"/>
      <c r="I451" s="39"/>
    </row>
    <row r="452" spans="2:9" x14ac:dyDescent="0.25">
      <c r="B452" s="39" t="s">
        <v>353</v>
      </c>
      <c r="C452" s="39"/>
      <c r="D452" s="39"/>
      <c r="E452" s="39"/>
      <c r="F452" s="39"/>
      <c r="G452" s="39"/>
      <c r="H452" s="39"/>
      <c r="I452" s="39"/>
    </row>
  </sheetData>
  <mergeCells count="82">
    <mergeCell ref="C160:F161"/>
    <mergeCell ref="C162:I162"/>
    <mergeCell ref="C438:F439"/>
    <mergeCell ref="B440:F441"/>
    <mergeCell ref="B56:B439"/>
    <mergeCell ref="C437:F437"/>
    <mergeCell ref="D152:D153"/>
    <mergeCell ref="C152:C153"/>
    <mergeCell ref="D146:D147"/>
    <mergeCell ref="D148:D149"/>
    <mergeCell ref="D150:D151"/>
    <mergeCell ref="C146:C147"/>
    <mergeCell ref="C148:C149"/>
    <mergeCell ref="C150:C151"/>
    <mergeCell ref="B449:I449"/>
    <mergeCell ref="B450:I450"/>
    <mergeCell ref="B451:I451"/>
    <mergeCell ref="B452:I452"/>
    <mergeCell ref="C6:I6"/>
    <mergeCell ref="C7:I7"/>
    <mergeCell ref="C17:F17"/>
    <mergeCell ref="C18:I18"/>
    <mergeCell ref="C45:F46"/>
    <mergeCell ref="C47:I47"/>
    <mergeCell ref="C53:F53"/>
    <mergeCell ref="C54:F55"/>
    <mergeCell ref="C56:I56"/>
    <mergeCell ref="C57:I57"/>
    <mergeCell ref="C136:F136"/>
    <mergeCell ref="C137:I137"/>
    <mergeCell ref="B444:I444"/>
    <mergeCell ref="B445:I445"/>
    <mergeCell ref="B446:I446"/>
    <mergeCell ref="B447:I447"/>
    <mergeCell ref="B448:I448"/>
    <mergeCell ref="B442:I442"/>
    <mergeCell ref="B443:I443"/>
    <mergeCell ref="C144:C145"/>
    <mergeCell ref="D144:D145"/>
    <mergeCell ref="C138:C139"/>
    <mergeCell ref="D138:D139"/>
    <mergeCell ref="C140:C141"/>
    <mergeCell ref="D140:D141"/>
    <mergeCell ref="C142:C143"/>
    <mergeCell ref="D142:D143"/>
    <mergeCell ref="C154:C155"/>
    <mergeCell ref="D154:D155"/>
    <mergeCell ref="C156:C157"/>
    <mergeCell ref="D156:D157"/>
    <mergeCell ref="D158:D159"/>
    <mergeCell ref="C158:C159"/>
    <mergeCell ref="C23:C24"/>
    <mergeCell ref="D23:D24"/>
    <mergeCell ref="C25:C26"/>
    <mergeCell ref="C43:C44"/>
    <mergeCell ref="D43:D44"/>
    <mergeCell ref="D25:D26"/>
    <mergeCell ref="C39:C40"/>
    <mergeCell ref="D39:D40"/>
    <mergeCell ref="C41:C42"/>
    <mergeCell ref="D41:D42"/>
    <mergeCell ref="D33:D34"/>
    <mergeCell ref="C27:C28"/>
    <mergeCell ref="D27:D28"/>
    <mergeCell ref="C29:C30"/>
    <mergeCell ref="D29:D30"/>
    <mergeCell ref="B2:I2"/>
    <mergeCell ref="C4:D4"/>
    <mergeCell ref="C5:D5"/>
    <mergeCell ref="C19:C20"/>
    <mergeCell ref="D19:D20"/>
    <mergeCell ref="B3:I3"/>
    <mergeCell ref="B6:B55"/>
    <mergeCell ref="C35:C36"/>
    <mergeCell ref="D35:D36"/>
    <mergeCell ref="C37:C38"/>
    <mergeCell ref="D37:D38"/>
    <mergeCell ref="C31:C32"/>
    <mergeCell ref="C21:C22"/>
    <mergeCell ref="D21:D22"/>
    <mergeCell ref="D31:D32"/>
    <mergeCell ref="C33:C34"/>
  </mergeCells>
  <pageMargins left="0.98425196850393704" right="0.98425196850393704" top="0.98425196850393704" bottom="0.98425196850393704" header="0.51181102362204722" footer="0.51181102362204722"/>
  <pageSetup paperSize="9" scale="48" fitToHeight="0" orientation="portrait" r:id="rId1"/>
  <rowBreaks count="3" manualBreakCount="3">
    <brk id="55" min="1" max="8" man="1"/>
    <brk id="136" min="1" max="8" man="1"/>
    <brk id="161" min="1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Table 8</vt:lpstr>
      <vt:lpstr>'Table 8'!Print_Area</vt:lpstr>
      <vt:lpstr>'Table 8'!Print_Titles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Harish, Prithviraj</dc:creator>
  <cp:lastModifiedBy>Bharanidharan Sridhar</cp:lastModifiedBy>
  <cp:lastPrinted>2024-08-26T11:45:59Z</cp:lastPrinted>
  <dcterms:created xsi:type="dcterms:W3CDTF">2022-04-27T05:03:53Z</dcterms:created>
  <dcterms:modified xsi:type="dcterms:W3CDTF">2024-09-25T06:43:52Z</dcterms:modified>
</cp:coreProperties>
</file>